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an\Documents\Cycling\Audax\"/>
    </mc:Choice>
  </mc:AlternateContent>
  <xr:revisionPtr revIDLastSave="0" documentId="13_ncr:1_{CED2DE69-1E25-452E-BF84-E46348745265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Feuil2" sheetId="2" r:id="rId1"/>
    <sheet name="Feuil3" sheetId="3" r:id="rId2"/>
    <sheet name="Feuil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H108" i="1"/>
  <c r="H44" i="1"/>
  <c r="H27" i="1"/>
  <c r="I119" i="1"/>
  <c r="I108" i="1"/>
  <c r="I59" i="1"/>
  <c r="I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I27" i="1"/>
  <c r="C111" i="1"/>
  <c r="E111" i="1" s="1"/>
  <c r="C110" i="1"/>
  <c r="C118" i="1"/>
  <c r="E118" i="1" s="1"/>
  <c r="C117" i="1"/>
  <c r="E117" i="1" s="1"/>
  <c r="C116" i="1"/>
  <c r="E116" i="1" s="1"/>
  <c r="C115" i="1"/>
  <c r="E115" i="1" s="1"/>
  <c r="C114" i="1"/>
  <c r="E114" i="1" s="1"/>
  <c r="C113" i="1"/>
  <c r="E113" i="1" s="1"/>
  <c r="C112" i="1"/>
  <c r="E112" i="1" s="1"/>
  <c r="C108" i="1"/>
  <c r="E108" i="1" s="1"/>
  <c r="C107" i="1"/>
  <c r="E107" i="1" s="1"/>
  <c r="C106" i="1"/>
  <c r="E106" i="1" s="1"/>
  <c r="C105" i="1"/>
  <c r="E105" i="1" s="1"/>
  <c r="C104" i="1"/>
  <c r="E104" i="1" s="1"/>
  <c r="C103" i="1"/>
  <c r="E103" i="1" s="1"/>
  <c r="C102" i="1"/>
  <c r="E102" i="1" s="1"/>
  <c r="C101" i="1"/>
  <c r="E101" i="1" s="1"/>
  <c r="C100" i="1"/>
  <c r="E100" i="1" s="1"/>
  <c r="C99" i="1"/>
  <c r="E99" i="1" s="1"/>
  <c r="C98" i="1"/>
  <c r="E98" i="1" s="1"/>
  <c r="C97" i="1"/>
  <c r="E97" i="1" s="1"/>
  <c r="C96" i="1"/>
  <c r="E96" i="1" s="1"/>
  <c r="C95" i="1"/>
  <c r="E95" i="1" s="1"/>
  <c r="C94" i="1"/>
  <c r="E94" i="1" s="1"/>
  <c r="C93" i="1"/>
  <c r="E93" i="1" s="1"/>
  <c r="C92" i="1"/>
  <c r="E92" i="1" s="1"/>
  <c r="C91" i="1"/>
  <c r="E91" i="1" s="1"/>
  <c r="C90" i="1"/>
  <c r="E90" i="1" s="1"/>
  <c r="C89" i="1"/>
  <c r="E89" i="1" s="1"/>
  <c r="C88" i="1"/>
  <c r="E88" i="1" s="1"/>
  <c r="C87" i="1"/>
  <c r="E87" i="1" s="1"/>
  <c r="C86" i="1"/>
  <c r="E86" i="1" s="1"/>
  <c r="C83" i="1"/>
  <c r="E83" i="1" s="1"/>
  <c r="C81" i="1"/>
  <c r="H59" i="1"/>
  <c r="C80" i="1"/>
  <c r="E80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2" i="1"/>
  <c r="E72" i="1" s="1"/>
  <c r="C71" i="1"/>
  <c r="E71" i="1" s="1"/>
  <c r="C70" i="1"/>
  <c r="E70" i="1" s="1"/>
  <c r="C69" i="1"/>
  <c r="E69" i="1" s="1"/>
  <c r="C68" i="1"/>
  <c r="E68" i="1" s="1"/>
  <c r="C67" i="1"/>
  <c r="E67" i="1" s="1"/>
  <c r="C66" i="1"/>
  <c r="E66" i="1" s="1"/>
  <c r="C65" i="1"/>
  <c r="E65" i="1" s="1"/>
  <c r="C64" i="1"/>
  <c r="E64" i="1" s="1"/>
  <c r="C63" i="1"/>
  <c r="E63" i="1" s="1"/>
  <c r="C57" i="1"/>
  <c r="E57" i="1" s="1"/>
  <c r="C56" i="1"/>
  <c r="E56" i="1" s="1"/>
  <c r="C55" i="1"/>
  <c r="E55" i="1" s="1"/>
  <c r="C54" i="1"/>
  <c r="E54" i="1" s="1"/>
  <c r="C53" i="1"/>
  <c r="E53" i="1" s="1"/>
  <c r="C52" i="1"/>
  <c r="E52" i="1" s="1"/>
  <c r="C51" i="1"/>
  <c r="E51" i="1" s="1"/>
  <c r="C50" i="1"/>
  <c r="E50" i="1" s="1"/>
  <c r="C119" i="1"/>
  <c r="E119" i="1" s="1"/>
  <c r="C85" i="1"/>
  <c r="E85" i="1" s="1"/>
  <c r="C84" i="1"/>
  <c r="E84" i="1" s="1"/>
  <c r="C44" i="1"/>
  <c r="C43" i="1"/>
  <c r="C42" i="1"/>
  <c r="C41" i="1"/>
  <c r="C40" i="1"/>
  <c r="C36" i="1"/>
  <c r="C35" i="1"/>
  <c r="C32" i="1"/>
  <c r="C29" i="1"/>
  <c r="E29" i="1" s="1"/>
  <c r="C24" i="1"/>
  <c r="E24" i="1" s="1"/>
  <c r="C21" i="1"/>
  <c r="C20" i="1"/>
  <c r="C18" i="1"/>
  <c r="E110" i="1" l="1"/>
  <c r="C61" i="1"/>
  <c r="C46" i="1"/>
  <c r="C37" i="1"/>
  <c r="C30" i="1"/>
  <c r="C25" i="1"/>
  <c r="C16" i="1" l="1"/>
  <c r="C17" i="1"/>
  <c r="E17" i="1" s="1"/>
  <c r="C19" i="1"/>
  <c r="E19" i="1" s="1"/>
  <c r="E20" i="1"/>
  <c r="C22" i="1"/>
  <c r="E22" i="1" s="1"/>
  <c r="C23" i="1"/>
  <c r="E23" i="1" s="1"/>
  <c r="E25" i="1"/>
  <c r="C26" i="1"/>
  <c r="E26" i="1" s="1"/>
  <c r="C27" i="1"/>
  <c r="E27" i="1" s="1"/>
  <c r="C31" i="1"/>
  <c r="C33" i="1"/>
  <c r="C34" i="1"/>
  <c r="C38" i="1"/>
  <c r="C39" i="1"/>
  <c r="E44" i="1"/>
  <c r="E46" i="1"/>
  <c r="C47" i="1"/>
  <c r="E47" i="1" s="1"/>
  <c r="C48" i="1"/>
  <c r="E48" i="1" s="1"/>
  <c r="C49" i="1"/>
  <c r="E49" i="1" s="1"/>
  <c r="C58" i="1"/>
  <c r="E58" i="1" s="1"/>
  <c r="C59" i="1"/>
  <c r="E59" i="1" s="1"/>
  <c r="E61" i="1"/>
  <c r="C62" i="1"/>
  <c r="E62" i="1" s="1"/>
  <c r="E81" i="1"/>
  <c r="I81" i="1" l="1"/>
  <c r="F16" i="1"/>
  <c r="F17" i="1" s="1"/>
  <c r="F19" i="1" s="1"/>
  <c r="F20" i="1" s="1"/>
  <c r="F22" i="1" s="1"/>
  <c r="F23" i="1" s="1"/>
  <c r="E16" i="1"/>
  <c r="F24" i="1" l="1"/>
  <c r="F25" i="1" s="1"/>
  <c r="F26" i="1" s="1"/>
  <c r="F27" i="1" s="1"/>
  <c r="G28" i="1" l="1"/>
  <c r="F30" i="1" s="1"/>
  <c r="F31" i="1" s="1"/>
  <c r="F33" i="1" l="1"/>
  <c r="F34" i="1" s="1"/>
  <c r="F35" i="1" s="1"/>
  <c r="F32" i="1"/>
  <c r="F36" i="1" l="1"/>
  <c r="F37" i="1" s="1"/>
  <c r="F38" i="1" s="1"/>
  <c r="F39" i="1" s="1"/>
  <c r="G45" i="1" l="1"/>
  <c r="F46" i="1" s="1"/>
  <c r="F47" i="1" s="1"/>
  <c r="F48" i="1" s="1"/>
  <c r="F49" i="1" s="1"/>
  <c r="F40" i="1"/>
  <c r="F41" i="1" s="1"/>
  <c r="F42" i="1" s="1"/>
  <c r="F43" i="1" s="1"/>
  <c r="F58" i="1" l="1"/>
  <c r="F59" i="1" s="1"/>
  <c r="G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50" i="1"/>
  <c r="F51" i="1" s="1"/>
  <c r="F52" i="1" s="1"/>
  <c r="F53" i="1" s="1"/>
  <c r="F54" i="1" s="1"/>
  <c r="F55" i="1" s="1"/>
  <c r="F56" i="1" s="1"/>
  <c r="F57" i="1" s="1"/>
  <c r="F81" i="1" l="1"/>
  <c r="G82" i="1" s="1"/>
  <c r="F83" i="1" s="1"/>
  <c r="F84" i="1" s="1"/>
  <c r="F85" i="1" s="1"/>
  <c r="F72" i="1"/>
  <c r="F73" i="1" s="1"/>
  <c r="F74" i="1" s="1"/>
  <c r="F75" i="1" s="1"/>
  <c r="F76" i="1" s="1"/>
  <c r="F77" i="1" s="1"/>
  <c r="F78" i="1" s="1"/>
  <c r="F79" i="1" s="1"/>
  <c r="F80" i="1" s="1"/>
  <c r="F86" i="1" l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G109" i="1" l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guerard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saisie"simple" 22,5 pour 22,5 Km/h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Excel fait le cacul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saisir sous a forme 00:00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saisie simple 1,5 pour 1,5 Km</t>
        </r>
      </text>
    </comment>
    <comment ref="D1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Excel fait le calcul</t>
        </r>
      </text>
    </comment>
    <comment ref="G14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entrer l'heure de départ sous la forme 00:00</t>
        </r>
      </text>
    </comment>
  </commentList>
</comments>
</file>

<file path=xl/sharedStrings.xml><?xml version="1.0" encoding="utf-8"?>
<sst xmlns="http://schemas.openxmlformats.org/spreadsheetml/2006/main" count="130" uniqueCount="127">
  <si>
    <r>
      <t xml:space="preserve">UNION DES AUDAX FRANCAIS
</t>
    </r>
    <r>
      <rPr>
        <sz val="10"/>
        <rFont val="Arial"/>
        <family val="2"/>
      </rPr>
      <t>CISP - 6 avenue Maurice Ravel - 75012 PARIS</t>
    </r>
  </si>
  <si>
    <t>Organizing Club:  RANDONNEURS USA</t>
  </si>
  <si>
    <t>Organizer's Address</t>
  </si>
  <si>
    <t>UAF Member Number: 3137</t>
  </si>
  <si>
    <t>Turn / Location</t>
  </si>
  <si>
    <t>Cumulative</t>
  </si>
  <si>
    <t>Arrive</t>
  </si>
  <si>
    <t>Depart</t>
  </si>
  <si>
    <t>Time stopped</t>
  </si>
  <si>
    <t>Stage Time</t>
  </si>
  <si>
    <t>Notes</t>
  </si>
  <si>
    <t>Turn</t>
  </si>
  <si>
    <t>Hour</t>
  </si>
  <si>
    <t>Time
(min)</t>
  </si>
  <si>
    <t>Speed
Mi/h</t>
  </si>
  <si>
    <t>Distance (miles)</t>
  </si>
  <si>
    <r>
      <t>Présentation d'un brevet AUDAX CYCLOTOURISTE de 2</t>
    </r>
    <r>
      <rPr>
        <b/>
        <sz val="10"/>
        <rFont val="Arial"/>
        <family val="2"/>
      </rPr>
      <t>00Km</t>
    </r>
  </si>
  <si>
    <t>Heart of Texas Randonneurs 2416 Smith Bluff Road, Saldo, Texas 76571</t>
  </si>
  <si>
    <t>Organizer's Name:  Gary Kanaby</t>
  </si>
  <si>
    <t>Organizer's Email: gkanaby@att.net</t>
  </si>
  <si>
    <t xml:space="preserve">Organizer's Phone #: 281-906-9572 </t>
  </si>
  <si>
    <t>Ride Start Time: 7H00</t>
  </si>
  <si>
    <t>Starting Location: City of  Troy, Texas, USA</t>
  </si>
  <si>
    <t>Left out of parking lot onto Central crossing RR Tracks</t>
  </si>
  <si>
    <t>Becomes FM 935</t>
  </si>
  <si>
    <t>R onto FM 438</t>
  </si>
  <si>
    <t>L onto FM 3369</t>
  </si>
  <si>
    <t>L onto FM 2086</t>
  </si>
  <si>
    <t>R onto Creek Rd</t>
  </si>
  <si>
    <t>L onto TX-53 E</t>
  </si>
  <si>
    <t>R onto Seaton Rd</t>
  </si>
  <si>
    <t>L onto Stringtown Rd</t>
  </si>
  <si>
    <t>Slight L to stay on Stringtown Rd</t>
  </si>
  <si>
    <t>R onto FM 437 S</t>
  </si>
  <si>
    <t>RR tracks</t>
  </si>
  <si>
    <t>Exit parking lot L  on Alvin Alley St</t>
  </si>
  <si>
    <t>R onto Prairie Ave</t>
  </si>
  <si>
    <t>L onto High St</t>
  </si>
  <si>
    <t>R onto Gibson Ave</t>
  </si>
  <si>
    <t>Slight L onto Gloria St</t>
  </si>
  <si>
    <t>Continue onto N FM 2184</t>
  </si>
  <si>
    <t>R onto Strasburger Rd</t>
  </si>
  <si>
    <t>R to stay on Strasburger Rd</t>
  </si>
  <si>
    <t>Continue onto Sunshine Rd</t>
  </si>
  <si>
    <t>R onto TX-95 N</t>
  </si>
  <si>
    <t>L onto Roberts Rd</t>
  </si>
  <si>
    <t>L onto FM 1123</t>
  </si>
  <si>
    <t>L onto W Travis St</t>
  </si>
  <si>
    <t>R onto TX-95/Franklin St</t>
  </si>
  <si>
    <t>Turn Left on TX-95 out of parking lot</t>
  </si>
  <si>
    <t>R onto W Clark St</t>
  </si>
  <si>
    <t>L onto FM 487</t>
  </si>
  <si>
    <t>L onto County Rd 301</t>
  </si>
  <si>
    <t>R onto FM 972 W</t>
  </si>
  <si>
    <t>Quick turn L onto County Rd 301</t>
  </si>
  <si>
    <t>Gravel road ahead</t>
  </si>
  <si>
    <t>R to stay on County Rd 301</t>
  </si>
  <si>
    <t>L onto Co Rd 327</t>
  </si>
  <si>
    <t>Stay R to stay on Co Rd 327</t>
  </si>
  <si>
    <t>L onto Co Rd 156</t>
  </si>
  <si>
    <t>R onto FM 971 W</t>
  </si>
  <si>
    <t>R onto Main street</t>
  </si>
  <si>
    <t>Quick R onto W 2nd St</t>
  </si>
  <si>
    <t>L onto FM 1105 N</t>
  </si>
  <si>
    <t>R onto FM 972 E</t>
  </si>
  <si>
    <t>L onto County Rd 319</t>
  </si>
  <si>
    <t>R to stay on County Rd 319</t>
  </si>
  <si>
    <t>L onto County Rd 382</t>
  </si>
  <si>
    <t>R onto County Rd 302</t>
  </si>
  <si>
    <t>L onto County Rd 322</t>
  </si>
  <si>
    <t>R onto FM 1105 N</t>
  </si>
  <si>
    <t>Continue onto Main St</t>
  </si>
  <si>
    <t>L onto County Rd 392</t>
  </si>
  <si>
    <t>L onto Harold Clark Rd</t>
  </si>
  <si>
    <t>Quick R onto Gooseneck Rd</t>
  </si>
  <si>
    <t>R to stay on Gooseneck Rd</t>
  </si>
  <si>
    <t>Continue onto Lindemann Rd</t>
  </si>
  <si>
    <t>R onto Gooseneck Rd</t>
  </si>
  <si>
    <t>R onto Hackberry Rd</t>
  </si>
  <si>
    <t>L onto Gooseneck Rd</t>
  </si>
  <si>
    <t>R onto FM 2268 E</t>
  </si>
  <si>
    <t>L onto Blackberry Rd</t>
  </si>
  <si>
    <t>L onto Royal St</t>
  </si>
  <si>
    <t>R onto S Main St</t>
  </si>
  <si>
    <t>Leave turning right on Royal</t>
  </si>
  <si>
    <t>L onto Thomas Arnold Rd</t>
  </si>
  <si>
    <t>Continue west on Thomas Arnold Rd</t>
  </si>
  <si>
    <t>Slight R onto Brewer Rd</t>
  </si>
  <si>
    <t>High speed cross traffic!</t>
  </si>
  <si>
    <t>R onto W Amity Rd</t>
  </si>
  <si>
    <t>L onto FM 1670 N</t>
  </si>
  <si>
    <t>R onto Auction Barn Rd</t>
  </si>
  <si>
    <t>L onto S Loop 121</t>
  </si>
  <si>
    <t>R onto W Ave O</t>
  </si>
  <si>
    <t>L onto S Connell St</t>
  </si>
  <si>
    <t>R onto W Avenue H</t>
  </si>
  <si>
    <t>L onto S Pearl St</t>
  </si>
  <si>
    <t>R onto W Avenue C</t>
  </si>
  <si>
    <t>L onto S Penelope St</t>
  </si>
  <si>
    <t>R onto E 3rd Ave</t>
  </si>
  <si>
    <t>L onto N Wall St</t>
  </si>
  <si>
    <t>Busy cross traffic!</t>
  </si>
  <si>
    <t>Cross railroad tracks</t>
  </si>
  <si>
    <t>R onto E 13th Ave</t>
  </si>
  <si>
    <t>L onto Waco Rd</t>
  </si>
  <si>
    <t>L onto Parkside Dr</t>
  </si>
  <si>
    <t>R onto S Pea Ridge Rd</t>
  </si>
  <si>
    <t>L onto Old Waco Rd</t>
  </si>
  <si>
    <t>Continue onto Hilliard Rd</t>
  </si>
  <si>
    <t>Continue onto Moores Mill Rd</t>
  </si>
  <si>
    <t>L onto Brewster Rd</t>
  </si>
  <si>
    <t>Diagonal RR tracks!</t>
  </si>
  <si>
    <t>R onto Clarence Rd</t>
  </si>
  <si>
    <t>L onto Old TX 81</t>
  </si>
  <si>
    <t>R onto unmarked road</t>
  </si>
  <si>
    <t>Continue onto Loves Blvd</t>
  </si>
  <si>
    <t>L onto S Central Ave</t>
  </si>
  <si>
    <t>Continue onto Old Howard Rd</t>
  </si>
  <si>
    <t>Break QuikTrip 8 Old Waco Rd., Temple, Texas 76502</t>
  </si>
  <si>
    <t>Finish-  Pit Stop 5 N. Central Ave, Troy Texas 76579</t>
  </si>
  <si>
    <r>
      <t>Date:</t>
    </r>
    <r>
      <rPr>
        <b/>
        <sz val="9"/>
        <rFont val="Arial"/>
        <family val="2"/>
      </rPr>
      <t xml:space="preserve"> June 6, 2026</t>
    </r>
  </si>
  <si>
    <t>Start-  Pit Stop 5 N. Central Ave, Troy Texas 76579 254-938-2121</t>
  </si>
  <si>
    <t>Control 2: Brake Time 201 W, Mesquite Ave. Rogers TX                254-642-3656</t>
  </si>
  <si>
    <t>Control 3 Guy's Quick Stop 100  St. Holland, Texas 76534 254-657-2450</t>
  </si>
  <si>
    <t>Control 4 Weir Country Store 101 N. Main St. Weir, Texas 78674         512-863-8638</t>
  </si>
  <si>
    <t>Lunch Barrow Brewing 108 Royal St. Salado, Texas 76571                 254-947-3544</t>
  </si>
  <si>
    <t>Control 5Tenroc Ranch Sign 5471 Thomas Arnold Rd., Salado, Texas, 76571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</si>
</sst>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;;;"/>
    <numFmt numFmtId="166" formatCode="h&quot;h&quot;mm"/>
    <numFmt numFmtId="167" formatCode="###0.0;###0.0"/>
  </numFmts>
  <fonts count="15" x14ac:knownFonts="1">
    <font>
      <sz val="10"/>
      <name val="Arial"/>
    </font>
    <font>
      <b/>
      <sz val="2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20" fontId="0" fillId="0" borderId="0" xfId="0" applyNumberFormat="1"/>
    <xf numFmtId="166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0" fontId="2" fillId="3" borderId="1" xfId="0" applyNumberFormat="1" applyFont="1" applyFill="1" applyBorder="1"/>
    <xf numFmtId="166" fontId="2" fillId="3" borderId="1" xfId="0" applyNumberFormat="1" applyFont="1" applyFill="1" applyBorder="1"/>
    <xf numFmtId="166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167" fontId="13" fillId="3" borderId="4" xfId="0" applyNumberFormat="1" applyFont="1" applyFill="1" applyBorder="1" applyAlignment="1">
      <alignment horizontal="center" vertical="top" wrapText="1"/>
    </xf>
    <xf numFmtId="167" fontId="14" fillId="3" borderId="4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vertical="center" wrapText="1"/>
    </xf>
    <xf numFmtId="0" fontId="10" fillId="5" borderId="0" xfId="0" applyFont="1" applyFill="1" applyAlignment="1">
      <alignment wrapText="1"/>
    </xf>
    <xf numFmtId="0" fontId="10" fillId="5" borderId="4" xfId="0" applyFont="1" applyFill="1" applyBorder="1" applyAlignment="1">
      <alignment horizontal="left" vertical="top" wrapText="1"/>
    </xf>
    <xf numFmtId="166" fontId="2" fillId="0" borderId="3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/>
    <xf numFmtId="166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21" fontId="4" fillId="0" borderId="2" xfId="0" applyNumberFormat="1" applyFont="1" applyBorder="1" applyAlignment="1">
      <alignment horizontal="center" vertical="center"/>
    </xf>
    <xf numFmtId="21" fontId="4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21" fontId="2" fillId="0" borderId="1" xfId="0" applyNumberFormat="1" applyFont="1" applyBorder="1" applyAlignment="1">
      <alignment horizontal="left" vertical="center"/>
    </xf>
    <xf numFmtId="2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1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543974</xdr:colOff>
      <xdr:row>0</xdr:row>
      <xdr:rowOff>36872</xdr:rowOff>
    </xdr:from>
    <xdr:to>
      <xdr:col>1</xdr:col>
      <xdr:colOff>742</xdr:colOff>
      <xdr:row>8</xdr:row>
      <xdr:rowOff>144028</xdr:rowOff>
    </xdr:to>
    <xdr:pic>
      <xdr:nvPicPr>
        <xdr:cNvPr id="4" name="Image 1" descr="Logo UAF droite MF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974" y="36872"/>
          <a:ext cx="1743792" cy="1822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0.66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66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9"/>
  <sheetViews>
    <sheetView tabSelected="1" topLeftCell="A101" zoomScale="93" zoomScaleNormal="120" workbookViewId="0">
      <selection activeCell="A90" sqref="A90"/>
    </sheetView>
  </sheetViews>
  <sheetFormatPr defaultColWidth="10.6640625" defaultRowHeight="13.2" x14ac:dyDescent="0.25"/>
  <cols>
    <col min="1" max="1" width="32.88671875" customWidth="1"/>
    <col min="2" max="2" width="8.33203125" customWidth="1"/>
    <col min="3" max="3" width="8" customWidth="1"/>
    <col min="4" max="4" width="8.44140625" customWidth="1"/>
    <col min="5" max="5" width="8.109375" style="5" customWidth="1"/>
    <col min="6" max="6" width="8" style="1" customWidth="1"/>
    <col min="7" max="7" width="8" style="2" customWidth="1"/>
    <col min="8" max="8" width="7" style="6" customWidth="1"/>
    <col min="9" max="9" width="6.33203125" style="7" customWidth="1"/>
    <col min="10" max="10" width="33.88671875" style="7" customWidth="1"/>
  </cols>
  <sheetData>
    <row r="1" spans="1:14" ht="43.95" customHeight="1" x14ac:dyDescent="0.25">
      <c r="A1" s="45"/>
      <c r="B1" s="45"/>
      <c r="C1" s="65" t="s">
        <v>0</v>
      </c>
      <c r="D1" s="54"/>
      <c r="E1" s="54"/>
      <c r="F1" s="54"/>
      <c r="G1" s="54"/>
      <c r="H1" s="54"/>
      <c r="I1" s="54"/>
      <c r="J1" s="54"/>
      <c r="K1" s="1"/>
      <c r="L1" s="1"/>
      <c r="M1" s="2"/>
      <c r="N1" s="2"/>
    </row>
    <row r="2" spans="1:14" x14ac:dyDescent="0.25">
      <c r="A2" s="45"/>
      <c r="B2" s="45"/>
      <c r="C2" s="67" t="s">
        <v>16</v>
      </c>
      <c r="D2" s="67"/>
      <c r="E2" s="67"/>
      <c r="F2" s="67"/>
      <c r="G2" s="67"/>
      <c r="H2" s="67"/>
      <c r="I2" s="67"/>
      <c r="J2" s="67"/>
      <c r="K2" s="1"/>
      <c r="L2" s="1"/>
      <c r="M2" s="2"/>
      <c r="N2" s="2"/>
    </row>
    <row r="3" spans="1:14" x14ac:dyDescent="0.25">
      <c r="A3" s="45"/>
      <c r="B3" s="45"/>
      <c r="C3" s="66"/>
      <c r="D3" s="66"/>
      <c r="E3" s="66"/>
      <c r="F3" s="66"/>
      <c r="G3" s="66"/>
      <c r="H3" s="66"/>
      <c r="I3" s="66"/>
      <c r="J3" s="66"/>
      <c r="K3" s="1"/>
      <c r="L3" s="1"/>
      <c r="M3" s="2"/>
      <c r="N3" s="2"/>
    </row>
    <row r="4" spans="1:14" x14ac:dyDescent="0.25">
      <c r="A4" s="45"/>
      <c r="B4" s="45"/>
      <c r="C4" s="67" t="s">
        <v>1</v>
      </c>
      <c r="D4" s="50"/>
      <c r="E4" s="50"/>
      <c r="F4" s="50"/>
      <c r="G4" s="50"/>
      <c r="H4" s="50"/>
      <c r="I4" s="52" t="s">
        <v>3</v>
      </c>
      <c r="J4" s="52"/>
      <c r="K4" s="1"/>
      <c r="L4" s="1"/>
      <c r="M4" s="2"/>
      <c r="N4" s="2"/>
    </row>
    <row r="5" spans="1:14" x14ac:dyDescent="0.25">
      <c r="A5" s="45"/>
      <c r="B5" s="45"/>
      <c r="C5" s="55" t="s">
        <v>18</v>
      </c>
      <c r="D5" s="50"/>
      <c r="E5" s="50"/>
      <c r="F5" s="50"/>
      <c r="G5" s="50"/>
      <c r="H5" s="50"/>
      <c r="I5" s="51"/>
      <c r="J5" s="52"/>
      <c r="K5" s="1"/>
      <c r="L5" s="1"/>
      <c r="M5" s="2"/>
      <c r="N5" s="2"/>
    </row>
    <row r="6" spans="1:14" x14ac:dyDescent="0.25">
      <c r="A6" s="45"/>
      <c r="B6" s="45"/>
      <c r="C6" s="53" t="s">
        <v>2</v>
      </c>
      <c r="D6" s="54"/>
      <c r="E6" s="54"/>
      <c r="F6" s="54"/>
      <c r="G6" s="54"/>
      <c r="H6" s="54"/>
      <c r="I6" s="54"/>
      <c r="J6" s="54"/>
      <c r="K6" s="1"/>
      <c r="L6" s="1"/>
      <c r="M6" s="2"/>
      <c r="N6" s="2"/>
    </row>
    <row r="7" spans="1:14" x14ac:dyDescent="0.25">
      <c r="A7" s="45"/>
      <c r="B7" s="45"/>
      <c r="C7" s="57" t="s">
        <v>17</v>
      </c>
      <c r="D7" s="50"/>
      <c r="E7" s="50"/>
      <c r="F7" s="50"/>
      <c r="G7" s="50"/>
      <c r="H7" s="50"/>
      <c r="I7" s="50"/>
      <c r="J7" s="50"/>
      <c r="K7" s="1"/>
      <c r="L7" s="1"/>
      <c r="M7" s="2"/>
      <c r="N7" s="2"/>
    </row>
    <row r="8" spans="1:14" x14ac:dyDescent="0.25">
      <c r="A8" s="45"/>
      <c r="B8" s="45"/>
      <c r="C8" s="54"/>
      <c r="D8" s="54"/>
      <c r="E8" s="54"/>
      <c r="F8" s="54"/>
      <c r="G8" s="54"/>
      <c r="H8" s="54"/>
      <c r="I8" s="54"/>
      <c r="J8" s="54"/>
      <c r="K8" s="1"/>
      <c r="L8" s="1"/>
      <c r="M8" s="2"/>
      <c r="N8" s="2"/>
    </row>
    <row r="9" spans="1:14" x14ac:dyDescent="0.25">
      <c r="A9" s="45"/>
      <c r="B9" s="45"/>
      <c r="C9" s="55" t="s">
        <v>20</v>
      </c>
      <c r="D9" s="50"/>
      <c r="E9" s="50"/>
      <c r="F9" s="50"/>
      <c r="G9" s="55" t="s">
        <v>19</v>
      </c>
      <c r="H9" s="50"/>
      <c r="I9" s="50"/>
      <c r="J9" s="50"/>
      <c r="K9" s="1"/>
      <c r="L9" s="1"/>
      <c r="M9" s="2"/>
      <c r="N9" s="2"/>
    </row>
    <row r="10" spans="1:14" x14ac:dyDescent="0.25">
      <c r="A10" s="48" t="s">
        <v>120</v>
      </c>
      <c r="B10" s="49"/>
      <c r="C10" s="56" t="s">
        <v>22</v>
      </c>
      <c r="D10" s="50"/>
      <c r="E10" s="50"/>
      <c r="F10" s="50"/>
      <c r="G10" s="50"/>
      <c r="H10" s="50"/>
      <c r="I10" s="64" t="s">
        <v>21</v>
      </c>
      <c r="J10" s="52"/>
      <c r="K10" s="1"/>
      <c r="L10" s="1"/>
      <c r="M10" s="2"/>
      <c r="N10" s="2"/>
    </row>
    <row r="11" spans="1:14" ht="17.399999999999999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1"/>
      <c r="L11" s="1"/>
      <c r="M11" s="2"/>
      <c r="N11" s="2"/>
    </row>
    <row r="12" spans="1:14" s="4" customFormat="1" x14ac:dyDescent="0.25">
      <c r="A12" s="44" t="s">
        <v>4</v>
      </c>
      <c r="B12" s="46" t="s">
        <v>14</v>
      </c>
      <c r="C12" s="58" t="s">
        <v>15</v>
      </c>
      <c r="D12" s="58"/>
      <c r="E12" s="59" t="s">
        <v>13</v>
      </c>
      <c r="F12" s="61" t="s">
        <v>12</v>
      </c>
      <c r="G12" s="61"/>
      <c r="H12" s="62" t="s">
        <v>8</v>
      </c>
      <c r="I12" s="62" t="s">
        <v>9</v>
      </c>
      <c r="J12" s="43" t="s">
        <v>10</v>
      </c>
      <c r="K12" s="3"/>
    </row>
    <row r="13" spans="1:14" s="4" customFormat="1" x14ac:dyDescent="0.25">
      <c r="A13" s="45"/>
      <c r="B13" s="47"/>
      <c r="C13" s="24" t="s">
        <v>11</v>
      </c>
      <c r="D13" s="21" t="s">
        <v>5</v>
      </c>
      <c r="E13" s="60"/>
      <c r="F13" s="22" t="s">
        <v>6</v>
      </c>
      <c r="G13" s="23" t="s">
        <v>7</v>
      </c>
      <c r="H13" s="63"/>
      <c r="I13" s="63"/>
      <c r="J13" s="43"/>
    </row>
    <row r="14" spans="1:14" ht="30" customHeight="1" x14ac:dyDescent="0.25">
      <c r="A14" s="36" t="s">
        <v>121</v>
      </c>
      <c r="B14" s="8"/>
      <c r="C14" s="8"/>
      <c r="D14" s="12"/>
      <c r="E14" s="13"/>
      <c r="F14" s="14"/>
      <c r="G14" s="15">
        <v>700.29166666666663</v>
      </c>
      <c r="H14" s="10"/>
      <c r="I14" s="10"/>
      <c r="J14" s="9"/>
    </row>
    <row r="15" spans="1:14" s="4" customFormat="1" ht="29.1" customHeight="1" x14ac:dyDescent="0.25">
      <c r="A15" s="20" t="s">
        <v>23</v>
      </c>
      <c r="B15" s="11"/>
      <c r="C15" s="16"/>
      <c r="D15" s="17"/>
      <c r="E15" s="18"/>
      <c r="F15" s="18"/>
      <c r="G15" s="25"/>
      <c r="H15" s="25"/>
      <c r="I15" s="25"/>
      <c r="J15" s="26"/>
    </row>
    <row r="16" spans="1:14" s="4" customFormat="1" ht="14.4" customHeight="1" x14ac:dyDescent="0.25">
      <c r="A16" s="20" t="s">
        <v>24</v>
      </c>
      <c r="B16" s="11">
        <v>14</v>
      </c>
      <c r="C16" s="16">
        <f t="shared" ref="C16:C18" si="0">D16-D15</f>
        <v>1.2</v>
      </c>
      <c r="D16" s="17">
        <v>1.2</v>
      </c>
      <c r="E16" s="18">
        <f>C16/B16/24</f>
        <v>3.5714285714285713E-3</v>
      </c>
      <c r="F16" s="18">
        <f>G14+C16/B16/24</f>
        <v>700.29523809523801</v>
      </c>
      <c r="G16" s="25"/>
      <c r="H16" s="25"/>
      <c r="I16" s="25"/>
      <c r="J16" s="26"/>
    </row>
    <row r="17" spans="1:10" s="4" customFormat="1" ht="14.4" customHeight="1" x14ac:dyDescent="0.25">
      <c r="A17" s="20" t="s">
        <v>25</v>
      </c>
      <c r="B17" s="11">
        <v>14</v>
      </c>
      <c r="C17" s="16">
        <f t="shared" si="0"/>
        <v>5.3999999999999995</v>
      </c>
      <c r="D17" s="17">
        <v>6.6</v>
      </c>
      <c r="E17" s="18">
        <f t="shared" ref="E17:E81" si="1">C17/B17/24</f>
        <v>1.607142857142857E-2</v>
      </c>
      <c r="F17" s="18">
        <f t="shared" ref="F17" si="2">F16+C17/B17/24</f>
        <v>700.31130952380943</v>
      </c>
      <c r="G17" s="25"/>
      <c r="H17" s="25"/>
      <c r="I17" s="25"/>
      <c r="J17" s="26"/>
    </row>
    <row r="18" spans="1:10" s="4" customFormat="1" ht="14.4" customHeight="1" x14ac:dyDescent="0.25">
      <c r="A18" s="20" t="s">
        <v>26</v>
      </c>
      <c r="B18" s="11">
        <v>14</v>
      </c>
      <c r="C18" s="16">
        <f t="shared" si="0"/>
        <v>3.9000000000000004</v>
      </c>
      <c r="D18" s="17">
        <v>10.5</v>
      </c>
      <c r="E18" s="18"/>
      <c r="F18" s="18"/>
      <c r="G18" s="25"/>
      <c r="H18" s="25"/>
      <c r="I18" s="25"/>
      <c r="J18" s="26"/>
    </row>
    <row r="19" spans="1:10" s="4" customFormat="1" ht="14.4" customHeight="1" x14ac:dyDescent="0.25">
      <c r="A19" t="s">
        <v>28</v>
      </c>
      <c r="B19" s="11">
        <v>14</v>
      </c>
      <c r="C19" s="16">
        <f>D19-D17</f>
        <v>4.0999999999999996</v>
      </c>
      <c r="D19" s="17">
        <v>10.7</v>
      </c>
      <c r="E19" s="18">
        <f t="shared" si="1"/>
        <v>1.2202380952380951E-2</v>
      </c>
      <c r="F19" s="18">
        <f>F17+C19/B19/24</f>
        <v>700.32351190476186</v>
      </c>
      <c r="G19" s="25"/>
      <c r="H19" s="25"/>
      <c r="I19" s="25"/>
      <c r="J19" s="26"/>
    </row>
    <row r="20" spans="1:10" s="4" customFormat="1" ht="14.4" customHeight="1" x14ac:dyDescent="0.25">
      <c r="A20" s="20" t="s">
        <v>27</v>
      </c>
      <c r="B20" s="11">
        <v>14</v>
      </c>
      <c r="C20" s="16">
        <f>D20-D19</f>
        <v>2.2000000000000011</v>
      </c>
      <c r="D20" s="17">
        <v>12.9</v>
      </c>
      <c r="E20" s="18">
        <f t="shared" si="1"/>
        <v>6.5476190476190512E-3</v>
      </c>
      <c r="F20" s="18">
        <f>F19+C20/B20/24</f>
        <v>700.3300595238095</v>
      </c>
      <c r="G20" s="25"/>
      <c r="H20" s="25"/>
      <c r="I20" s="25"/>
      <c r="J20" s="26"/>
    </row>
    <row r="21" spans="1:10" s="4" customFormat="1" ht="14.4" customHeight="1" x14ac:dyDescent="0.25">
      <c r="A21" t="s">
        <v>29</v>
      </c>
      <c r="B21" s="11">
        <v>14</v>
      </c>
      <c r="C21" s="16">
        <f>D21-D20</f>
        <v>4.0999999999999996</v>
      </c>
      <c r="D21" s="17">
        <v>17</v>
      </c>
      <c r="E21" s="18"/>
      <c r="F21" s="18"/>
      <c r="G21" s="25"/>
      <c r="H21" s="25"/>
      <c r="I21" s="25"/>
      <c r="J21" s="26"/>
    </row>
    <row r="22" spans="1:10" s="4" customFormat="1" ht="14.4" customHeight="1" x14ac:dyDescent="0.25">
      <c r="A22" t="s">
        <v>30</v>
      </c>
      <c r="B22" s="11">
        <v>14</v>
      </c>
      <c r="C22" s="16">
        <f>D22-D20</f>
        <v>4.4999999999999982</v>
      </c>
      <c r="D22" s="17">
        <v>17.399999999999999</v>
      </c>
      <c r="E22" s="18">
        <f t="shared" si="1"/>
        <v>1.3392857142857137E-2</v>
      </c>
      <c r="F22" s="18">
        <f>F20+C22/B22/24</f>
        <v>700.34345238095239</v>
      </c>
      <c r="G22" s="25"/>
      <c r="H22" s="25"/>
      <c r="I22" s="25"/>
      <c r="J22" s="26"/>
    </row>
    <row r="23" spans="1:10" s="4" customFormat="1" ht="14.4" customHeight="1" x14ac:dyDescent="0.25">
      <c r="A23" t="s">
        <v>31</v>
      </c>
      <c r="B23" s="11">
        <v>14</v>
      </c>
      <c r="C23" s="16">
        <f t="shared" ref="C23:C32" si="3">D23-D22</f>
        <v>2.7000000000000028</v>
      </c>
      <c r="D23" s="17">
        <v>20.100000000000001</v>
      </c>
      <c r="E23" s="18">
        <f t="shared" si="1"/>
        <v>8.0357142857142936E-3</v>
      </c>
      <c r="F23" s="18">
        <f>F22+C23/B23/24</f>
        <v>700.3514880952381</v>
      </c>
      <c r="H23" s="25"/>
      <c r="I23" s="25"/>
      <c r="J23" s="26"/>
    </row>
    <row r="24" spans="1:10" s="28" customFormat="1" ht="15.6" customHeight="1" x14ac:dyDescent="0.25">
      <c r="A24" t="s">
        <v>32</v>
      </c>
      <c r="B24" s="11">
        <v>14</v>
      </c>
      <c r="C24" s="16">
        <f t="shared" ref="C24" si="4">D24-D23</f>
        <v>3.3999999999999986</v>
      </c>
      <c r="D24" s="19">
        <v>23.5</v>
      </c>
      <c r="E24" s="18">
        <f t="shared" ref="E24" si="5">C24/B24/24</f>
        <v>1.0119047619047614E-2</v>
      </c>
      <c r="F24" s="18">
        <f>F23+C24/B24/24</f>
        <v>700.36160714285711</v>
      </c>
      <c r="G24" s="25"/>
      <c r="H24" s="27"/>
      <c r="I24" s="27"/>
      <c r="J24" s="20"/>
    </row>
    <row r="25" spans="1:10" s="4" customFormat="1" ht="14.4" customHeight="1" x14ac:dyDescent="0.25">
      <c r="A25" t="s">
        <v>33</v>
      </c>
      <c r="B25" s="11">
        <v>14</v>
      </c>
      <c r="C25" s="16">
        <f>D25-D23</f>
        <v>4</v>
      </c>
      <c r="D25" s="17">
        <v>24.1</v>
      </c>
      <c r="E25" s="18">
        <f t="shared" si="1"/>
        <v>1.1904761904761904E-2</v>
      </c>
      <c r="F25" s="18">
        <f>F24+C25/B25/24</f>
        <v>700.37351190476193</v>
      </c>
      <c r="G25" s="25"/>
      <c r="H25" s="25"/>
      <c r="I25" s="25"/>
      <c r="J25" s="26"/>
    </row>
    <row r="26" spans="1:10" s="4" customFormat="1" ht="14.4" customHeight="1" x14ac:dyDescent="0.25">
      <c r="A26" t="s">
        <v>34</v>
      </c>
      <c r="B26" s="11">
        <v>14</v>
      </c>
      <c r="C26" s="16">
        <f t="shared" si="3"/>
        <v>4.1999999999999993</v>
      </c>
      <c r="D26" s="17">
        <v>28.3</v>
      </c>
      <c r="E26" s="18">
        <f t="shared" si="1"/>
        <v>1.2499999999999997E-2</v>
      </c>
      <c r="F26" s="18">
        <f t="shared" ref="F26:F27" si="6">F25+C26/B26/24</f>
        <v>700.38601190476197</v>
      </c>
      <c r="G26" s="25"/>
      <c r="H26" s="25"/>
      <c r="I26" s="25"/>
      <c r="J26" s="26"/>
    </row>
    <row r="27" spans="1:10" s="4" customFormat="1" ht="37.799999999999997" customHeight="1" x14ac:dyDescent="0.25">
      <c r="A27" s="37" t="s">
        <v>122</v>
      </c>
      <c r="B27" s="11">
        <v>14</v>
      </c>
      <c r="C27" s="16">
        <f t="shared" si="3"/>
        <v>9.9999999999997868E-2</v>
      </c>
      <c r="D27" s="17">
        <v>28.4</v>
      </c>
      <c r="E27" s="18">
        <f t="shared" si="1"/>
        <v>2.976190476190413E-4</v>
      </c>
      <c r="F27" s="18">
        <f t="shared" si="6"/>
        <v>700.38630952380959</v>
      </c>
      <c r="G27" s="25"/>
      <c r="H27" s="68">
        <f>30/60/24</f>
        <v>2.0833333333333332E-2</v>
      </c>
      <c r="I27" s="25">
        <f>SUM(E16:E27)</f>
        <v>9.464285714285714E-2</v>
      </c>
      <c r="J27" s="26"/>
    </row>
    <row r="28" spans="1:10" s="4" customFormat="1" ht="14.4" customHeight="1" x14ac:dyDescent="0.25">
      <c r="A28" t="s">
        <v>35</v>
      </c>
      <c r="B28" s="11"/>
      <c r="C28" s="16"/>
      <c r="D28" s="17"/>
      <c r="E28" s="18"/>
      <c r="F28" s="18"/>
      <c r="G28" s="31">
        <f>F27+H27</f>
        <v>700.40714285714296</v>
      </c>
      <c r="H28" s="25"/>
      <c r="I28" s="25"/>
      <c r="J28" s="26"/>
    </row>
    <row r="29" spans="1:10" s="4" customFormat="1" ht="14.4" customHeight="1" x14ac:dyDescent="0.25">
      <c r="A29" t="s">
        <v>36</v>
      </c>
      <c r="B29" s="11">
        <v>14</v>
      </c>
      <c r="C29" s="16">
        <f>D29-D27</f>
        <v>0.10000000000000142</v>
      </c>
      <c r="D29" s="17">
        <v>28.5</v>
      </c>
      <c r="E29" s="18">
        <f t="shared" si="1"/>
        <v>2.9761904761905182E-4</v>
      </c>
      <c r="F29" s="18">
        <v>700.4001967592593</v>
      </c>
      <c r="J29" s="26"/>
    </row>
    <row r="30" spans="1:10" s="4" customFormat="1" ht="14.4" customHeight="1" x14ac:dyDescent="0.25">
      <c r="A30" s="26" t="s">
        <v>37</v>
      </c>
      <c r="B30" s="11">
        <v>14</v>
      </c>
      <c r="C30" s="16">
        <f>D30-D29</f>
        <v>0.10000000000000142</v>
      </c>
      <c r="D30" s="17">
        <v>28.6</v>
      </c>
      <c r="E30" s="18">
        <f t="shared" si="1"/>
        <v>2.9761904761905182E-4</v>
      </c>
      <c r="F30" s="18">
        <f>G28+C30/B30/24</f>
        <v>700.40744047619057</v>
      </c>
      <c r="G30" s="25"/>
      <c r="H30" s="25"/>
      <c r="I30" s="25"/>
      <c r="J30" s="26"/>
    </row>
    <row r="31" spans="1:10" s="4" customFormat="1" ht="14.4" customHeight="1" x14ac:dyDescent="0.25">
      <c r="A31" s="20" t="s">
        <v>38</v>
      </c>
      <c r="B31" s="11">
        <v>14</v>
      </c>
      <c r="C31" s="16">
        <f t="shared" si="3"/>
        <v>9.9999999999997868E-2</v>
      </c>
      <c r="D31" s="17">
        <v>28.7</v>
      </c>
      <c r="E31" s="18">
        <f t="shared" si="1"/>
        <v>2.976190476190413E-4</v>
      </c>
      <c r="F31" s="18">
        <f t="shared" ref="F31" si="7">F30+C31/B31/24</f>
        <v>700.40773809523819</v>
      </c>
      <c r="G31" s="25"/>
      <c r="H31" s="25"/>
      <c r="I31" s="25"/>
      <c r="J31" s="26"/>
    </row>
    <row r="32" spans="1:10" s="4" customFormat="1" ht="14.4" customHeight="1" x14ac:dyDescent="0.25">
      <c r="A32" s="20" t="s">
        <v>39</v>
      </c>
      <c r="B32" s="11">
        <v>14</v>
      </c>
      <c r="C32" s="16">
        <f t="shared" si="3"/>
        <v>0.19999999999999929</v>
      </c>
      <c r="D32" s="17">
        <v>28.9</v>
      </c>
      <c r="E32" s="18">
        <f t="shared" si="1"/>
        <v>5.9523809523809312E-4</v>
      </c>
      <c r="F32" s="18">
        <f t="shared" ref="F32" si="8">F31+C32/B32/24</f>
        <v>700.40833333333342</v>
      </c>
      <c r="G32" s="25"/>
      <c r="H32" s="25"/>
      <c r="I32" s="25"/>
      <c r="J32" s="26"/>
    </row>
    <row r="33" spans="1:10" s="4" customFormat="1" ht="14.4" customHeight="1" x14ac:dyDescent="0.25">
      <c r="A33" s="20" t="s">
        <v>40</v>
      </c>
      <c r="B33" s="11">
        <v>14</v>
      </c>
      <c r="C33" s="16">
        <f>D33-D31</f>
        <v>0.40000000000000213</v>
      </c>
      <c r="D33" s="17">
        <v>29.1</v>
      </c>
      <c r="E33" s="18">
        <f t="shared" si="1"/>
        <v>1.1904761904761969E-3</v>
      </c>
      <c r="F33" s="18">
        <f>F31+C33/B33/24</f>
        <v>700.40892857142865</v>
      </c>
      <c r="G33" s="25"/>
      <c r="H33" s="25"/>
      <c r="I33" s="25"/>
      <c r="J33" s="26"/>
    </row>
    <row r="34" spans="1:10" s="4" customFormat="1" ht="14.4" customHeight="1" x14ac:dyDescent="0.25">
      <c r="A34" s="20" t="s">
        <v>41</v>
      </c>
      <c r="B34" s="11">
        <v>14</v>
      </c>
      <c r="C34" s="16">
        <f t="shared" ref="C34:C80" si="9">D34-D33</f>
        <v>3.2999999999999972</v>
      </c>
      <c r="D34" s="17">
        <v>32.4</v>
      </c>
      <c r="E34" s="18">
        <f t="shared" si="1"/>
        <v>9.8214285714285626E-3</v>
      </c>
      <c r="F34" s="18">
        <f t="shared" ref="F34:F35" si="10">F33+C34/B34/24</f>
        <v>700.41875000000005</v>
      </c>
      <c r="G34" s="25"/>
      <c r="H34" s="25"/>
      <c r="I34" s="25"/>
      <c r="J34" s="26"/>
    </row>
    <row r="35" spans="1:10" s="4" customFormat="1" ht="14.4" customHeight="1" x14ac:dyDescent="0.25">
      <c r="A35" s="30" t="s">
        <v>42</v>
      </c>
      <c r="B35" s="11">
        <v>14</v>
      </c>
      <c r="C35" s="16">
        <f t="shared" si="9"/>
        <v>1.5</v>
      </c>
      <c r="D35" s="17">
        <v>33.9</v>
      </c>
      <c r="E35" s="18">
        <f t="shared" si="1"/>
        <v>4.464285714285714E-3</v>
      </c>
      <c r="F35" s="18">
        <f t="shared" si="10"/>
        <v>700.42321428571438</v>
      </c>
      <c r="G35" s="25"/>
      <c r="H35" s="25"/>
      <c r="I35" s="25"/>
      <c r="J35" s="26"/>
    </row>
    <row r="36" spans="1:10" s="4" customFormat="1" ht="14.4" customHeight="1" x14ac:dyDescent="0.25">
      <c r="A36" s="20" t="s">
        <v>43</v>
      </c>
      <c r="B36" s="11">
        <v>14</v>
      </c>
      <c r="C36" s="16">
        <f t="shared" ref="C36" si="11">D36-D35</f>
        <v>2.2000000000000028</v>
      </c>
      <c r="D36" s="17">
        <v>36.1</v>
      </c>
      <c r="E36" s="18">
        <f t="shared" si="1"/>
        <v>6.5476190476190556E-3</v>
      </c>
      <c r="F36" s="18">
        <f t="shared" ref="F36" si="12">F35+C36/B36/24</f>
        <v>700.42976190476202</v>
      </c>
      <c r="G36" s="25"/>
      <c r="H36" s="25"/>
      <c r="I36" s="25"/>
      <c r="J36" s="26"/>
    </row>
    <row r="37" spans="1:10" s="4" customFormat="1" ht="14.4" customHeight="1" x14ac:dyDescent="0.25">
      <c r="A37" s="20" t="s">
        <v>44</v>
      </c>
      <c r="B37" s="11">
        <v>14</v>
      </c>
      <c r="C37" s="16">
        <f>D37-D35</f>
        <v>5.8999999999999986</v>
      </c>
      <c r="D37" s="17">
        <v>39.799999999999997</v>
      </c>
      <c r="E37" s="18">
        <f t="shared" si="1"/>
        <v>1.7559523809523806E-2</v>
      </c>
      <c r="F37" s="18">
        <f t="shared" ref="F37:F38" si="13">F36+C37/B37/24</f>
        <v>700.44732142857151</v>
      </c>
      <c r="G37" s="25"/>
      <c r="H37" s="25"/>
      <c r="I37" s="25"/>
      <c r="J37" s="26"/>
    </row>
    <row r="38" spans="1:10" s="4" customFormat="1" ht="14.4" customHeight="1" x14ac:dyDescent="0.25">
      <c r="A38" s="20" t="s">
        <v>45</v>
      </c>
      <c r="B38" s="11">
        <v>14</v>
      </c>
      <c r="C38" s="16">
        <f t="shared" si="9"/>
        <v>0.30000000000000426</v>
      </c>
      <c r="D38" s="17">
        <v>40.1</v>
      </c>
      <c r="E38" s="18">
        <f t="shared" si="1"/>
        <v>8.9285714285715562E-4</v>
      </c>
      <c r="F38" s="18">
        <f t="shared" si="13"/>
        <v>700.44821428571436</v>
      </c>
      <c r="G38" s="25"/>
      <c r="H38" s="25"/>
      <c r="I38" s="25"/>
      <c r="J38" s="26"/>
    </row>
    <row r="39" spans="1:10" s="4" customFormat="1" ht="14.4" customHeight="1" x14ac:dyDescent="0.25">
      <c r="A39" s="20" t="s">
        <v>34</v>
      </c>
      <c r="B39" s="11">
        <v>14</v>
      </c>
      <c r="C39" s="16">
        <f t="shared" si="9"/>
        <v>0</v>
      </c>
      <c r="D39" s="17">
        <v>40.1</v>
      </c>
      <c r="E39" s="18">
        <f t="shared" si="1"/>
        <v>0</v>
      </c>
      <c r="F39" s="18">
        <f t="shared" ref="F39" si="14">F38+C39/B39/24</f>
        <v>700.44821428571436</v>
      </c>
      <c r="G39" s="25"/>
      <c r="H39" s="25"/>
      <c r="I39" s="25"/>
      <c r="J39" s="26"/>
    </row>
    <row r="40" spans="1:10" s="4" customFormat="1" ht="14.4" customHeight="1" x14ac:dyDescent="0.25">
      <c r="A40" s="20" t="s">
        <v>46</v>
      </c>
      <c r="B40" s="11">
        <v>14</v>
      </c>
      <c r="C40" s="16">
        <f t="shared" ref="C40" si="15">D40-D39</f>
        <v>1.5</v>
      </c>
      <c r="D40" s="17">
        <v>41.6</v>
      </c>
      <c r="E40" s="18">
        <f t="shared" si="1"/>
        <v>4.464285714285714E-3</v>
      </c>
      <c r="F40" s="18">
        <f t="shared" ref="F40:F41" si="16">F39+C40/B40/24</f>
        <v>700.45267857142869</v>
      </c>
      <c r="G40" s="25"/>
      <c r="H40" s="25"/>
      <c r="I40" s="25"/>
      <c r="J40" s="26"/>
    </row>
    <row r="41" spans="1:10" s="4" customFormat="1" ht="14.4" customHeight="1" x14ac:dyDescent="0.25">
      <c r="A41" s="20" t="s">
        <v>47</v>
      </c>
      <c r="B41" s="11">
        <v>14</v>
      </c>
      <c r="C41" s="16">
        <f t="shared" ref="C41:C44" si="17">D41-D40</f>
        <v>2</v>
      </c>
      <c r="D41" s="17">
        <v>43.6</v>
      </c>
      <c r="E41" s="18">
        <f t="shared" si="1"/>
        <v>5.9523809523809521E-3</v>
      </c>
      <c r="F41" s="18">
        <f t="shared" si="16"/>
        <v>700.4586309523811</v>
      </c>
      <c r="G41" s="25"/>
      <c r="H41" s="25"/>
      <c r="I41" s="25"/>
      <c r="J41" s="26"/>
    </row>
    <row r="42" spans="1:10" s="4" customFormat="1" ht="14.4" customHeight="1" x14ac:dyDescent="0.25">
      <c r="A42" s="20" t="s">
        <v>34</v>
      </c>
      <c r="B42" s="11">
        <v>14</v>
      </c>
      <c r="C42" s="16">
        <f t="shared" si="17"/>
        <v>0.19999999999999574</v>
      </c>
      <c r="D42" s="17">
        <v>43.8</v>
      </c>
      <c r="E42" s="18">
        <f t="shared" si="1"/>
        <v>5.9523809523808261E-4</v>
      </c>
      <c r="F42" s="18">
        <f t="shared" ref="F42" si="18">F41+C42/B42/24</f>
        <v>700.45922619047633</v>
      </c>
      <c r="G42" s="25"/>
      <c r="H42" s="25"/>
      <c r="I42" s="25"/>
      <c r="J42" s="26"/>
    </row>
    <row r="43" spans="1:10" s="4" customFormat="1" ht="14.4" customHeight="1" x14ac:dyDescent="0.25">
      <c r="A43" s="20" t="s">
        <v>48</v>
      </c>
      <c r="B43" s="11">
        <v>14</v>
      </c>
      <c r="C43" s="16">
        <f t="shared" si="17"/>
        <v>0.10000000000000142</v>
      </c>
      <c r="D43" s="17">
        <v>43.9</v>
      </c>
      <c r="E43" s="18">
        <f t="shared" si="1"/>
        <v>2.9761904761905182E-4</v>
      </c>
      <c r="F43" s="18">
        <f t="shared" ref="F43" si="19">F42+C43/B43/24</f>
        <v>700.45952380952394</v>
      </c>
      <c r="G43" s="25"/>
      <c r="H43" s="25"/>
      <c r="I43" s="25"/>
      <c r="J43" s="26"/>
    </row>
    <row r="44" spans="1:10" s="4" customFormat="1" ht="30.6" customHeight="1" x14ac:dyDescent="0.25">
      <c r="A44" s="36" t="s">
        <v>123</v>
      </c>
      <c r="B44" s="11">
        <v>14</v>
      </c>
      <c r="C44" s="16">
        <f t="shared" si="17"/>
        <v>0</v>
      </c>
      <c r="D44" s="17">
        <v>43.9</v>
      </c>
      <c r="E44" s="18">
        <f t="shared" si="1"/>
        <v>0</v>
      </c>
      <c r="F44" s="18">
        <v>700.45257936507949</v>
      </c>
      <c r="H44" s="68">
        <f>30/60/24</f>
        <v>2.0833333333333332E-2</v>
      </c>
      <c r="I44" s="25">
        <f>SUM(E29:E44)</f>
        <v>5.3273809523809522E-2</v>
      </c>
      <c r="J44" s="26"/>
    </row>
    <row r="45" spans="1:10" s="4" customFormat="1" ht="14.4" customHeight="1" x14ac:dyDescent="0.25">
      <c r="A45" s="20" t="s">
        <v>49</v>
      </c>
      <c r="B45" s="11"/>
      <c r="C45" s="16"/>
      <c r="D45" s="17"/>
      <c r="E45" s="18"/>
      <c r="F45" s="18"/>
      <c r="G45" s="31">
        <f>F44+H44</f>
        <v>700.47341269841286</v>
      </c>
      <c r="H45" s="25"/>
      <c r="I45" s="25"/>
      <c r="J45" s="26"/>
    </row>
    <row r="46" spans="1:10" s="4" customFormat="1" ht="14.4" customHeight="1" x14ac:dyDescent="0.25">
      <c r="A46" s="20" t="s">
        <v>50</v>
      </c>
      <c r="B46" s="11">
        <v>14</v>
      </c>
      <c r="C46" s="16">
        <f>D46-D44</f>
        <v>6.1000000000000014</v>
      </c>
      <c r="D46" s="17">
        <v>50</v>
      </c>
      <c r="E46" s="18">
        <f t="shared" si="1"/>
        <v>1.815476190476191E-2</v>
      </c>
      <c r="F46" s="18">
        <f>G45+C46/B46/24</f>
        <v>700.49156746031758</v>
      </c>
      <c r="G46" s="25"/>
      <c r="H46" s="25"/>
      <c r="I46" s="25"/>
      <c r="J46" s="26"/>
    </row>
    <row r="47" spans="1:10" s="4" customFormat="1" ht="14.4" customHeight="1" x14ac:dyDescent="0.25">
      <c r="A47" s="32" t="s">
        <v>34</v>
      </c>
      <c r="B47" s="11">
        <v>14</v>
      </c>
      <c r="C47" s="16">
        <f t="shared" si="9"/>
        <v>0.10000000000000142</v>
      </c>
      <c r="D47" s="17">
        <v>50.1</v>
      </c>
      <c r="E47" s="18">
        <f t="shared" si="1"/>
        <v>2.9761904761905182E-4</v>
      </c>
      <c r="F47" s="18">
        <f t="shared" ref="F47:F59" si="20">F46+C47/B47/24</f>
        <v>700.4918650793652</v>
      </c>
      <c r="G47" s="25"/>
      <c r="H47" s="25"/>
      <c r="I47" s="25"/>
      <c r="J47" s="26"/>
    </row>
    <row r="48" spans="1:10" s="4" customFormat="1" ht="14.4" customHeight="1" x14ac:dyDescent="0.25">
      <c r="A48" s="20" t="s">
        <v>51</v>
      </c>
      <c r="B48" s="11">
        <v>14</v>
      </c>
      <c r="C48" s="16">
        <f t="shared" si="9"/>
        <v>1.1000000000000014</v>
      </c>
      <c r="D48" s="17">
        <v>51.2</v>
      </c>
      <c r="E48" s="18">
        <f t="shared" si="1"/>
        <v>3.2738095238095278E-3</v>
      </c>
      <c r="F48" s="18">
        <f t="shared" si="20"/>
        <v>700.49513888888896</v>
      </c>
      <c r="G48" s="25"/>
      <c r="H48" s="25"/>
      <c r="I48" s="25"/>
      <c r="J48" s="26"/>
    </row>
    <row r="49" spans="1:10" s="4" customFormat="1" ht="14.4" customHeight="1" x14ac:dyDescent="0.25">
      <c r="A49" s="20" t="s">
        <v>52</v>
      </c>
      <c r="B49" s="11">
        <v>14</v>
      </c>
      <c r="C49" s="16">
        <f t="shared" si="9"/>
        <v>0.69999999999999574</v>
      </c>
      <c r="D49" s="17">
        <v>51.9</v>
      </c>
      <c r="E49" s="18">
        <f t="shared" si="1"/>
        <v>2.0833333333333207E-3</v>
      </c>
      <c r="F49" s="18">
        <f t="shared" si="20"/>
        <v>700.49722222222226</v>
      </c>
      <c r="G49" s="25"/>
      <c r="H49" s="25"/>
      <c r="I49" s="25"/>
      <c r="J49" s="26"/>
    </row>
    <row r="50" spans="1:10" s="4" customFormat="1" ht="14.4" customHeight="1" x14ac:dyDescent="0.25">
      <c r="A50" s="20" t="s">
        <v>53</v>
      </c>
      <c r="B50" s="11">
        <v>14</v>
      </c>
      <c r="C50" s="16">
        <f t="shared" ref="C50:C52" si="21">D50-D49</f>
        <v>2.6000000000000014</v>
      </c>
      <c r="D50" s="17">
        <v>54.5</v>
      </c>
      <c r="E50" s="18">
        <f t="shared" ref="E50:E53" si="22">C50/B50/24</f>
        <v>7.7380952380952418E-3</v>
      </c>
      <c r="F50" s="18">
        <f t="shared" ref="F50:F52" si="23">F49+C50/B50/24</f>
        <v>700.50496031746036</v>
      </c>
      <c r="G50" s="25"/>
      <c r="H50" s="25"/>
      <c r="I50" s="25"/>
      <c r="J50" s="26"/>
    </row>
    <row r="51" spans="1:10" s="4" customFormat="1" ht="14.4" customHeight="1" x14ac:dyDescent="0.25">
      <c r="A51" s="20" t="s">
        <v>54</v>
      </c>
      <c r="B51" s="11">
        <v>14</v>
      </c>
      <c r="C51" s="16">
        <f t="shared" si="21"/>
        <v>0</v>
      </c>
      <c r="D51" s="17">
        <v>54.5</v>
      </c>
      <c r="E51" s="18">
        <f t="shared" si="22"/>
        <v>0</v>
      </c>
      <c r="F51" s="18">
        <f t="shared" si="23"/>
        <v>700.50496031746036</v>
      </c>
      <c r="G51" s="25"/>
      <c r="H51" s="25"/>
      <c r="I51" s="25"/>
      <c r="J51" s="26"/>
    </row>
    <row r="52" spans="1:10" s="4" customFormat="1" ht="14.4" customHeight="1" x14ac:dyDescent="0.25">
      <c r="A52" s="20" t="s">
        <v>55</v>
      </c>
      <c r="B52" s="11">
        <v>14</v>
      </c>
      <c r="C52" s="16">
        <f t="shared" si="21"/>
        <v>1.1000000000000014</v>
      </c>
      <c r="D52" s="17">
        <v>55.6</v>
      </c>
      <c r="E52" s="18">
        <f t="shared" si="22"/>
        <v>3.2738095238095278E-3</v>
      </c>
      <c r="F52" s="18">
        <f t="shared" si="23"/>
        <v>700.50823412698412</v>
      </c>
      <c r="G52" s="25"/>
      <c r="H52" s="25"/>
      <c r="I52" s="25"/>
      <c r="J52" s="26"/>
    </row>
    <row r="53" spans="1:10" s="4" customFormat="1" ht="14.4" customHeight="1" x14ac:dyDescent="0.25">
      <c r="A53" s="20" t="s">
        <v>56</v>
      </c>
      <c r="B53" s="11">
        <v>14</v>
      </c>
      <c r="C53" s="16">
        <f>D53-D52</f>
        <v>1.1000000000000014</v>
      </c>
      <c r="D53" s="17">
        <v>56.7</v>
      </c>
      <c r="E53" s="18">
        <f t="shared" si="22"/>
        <v>3.2738095238095278E-3</v>
      </c>
      <c r="F53" s="18">
        <f>F52+C53/B53/24</f>
        <v>700.51150793650788</v>
      </c>
      <c r="G53" s="25"/>
      <c r="H53" s="25"/>
      <c r="I53" s="25"/>
      <c r="J53" s="26"/>
    </row>
    <row r="54" spans="1:10" s="4" customFormat="1" ht="14.4" customHeight="1" x14ac:dyDescent="0.25">
      <c r="A54" s="20" t="s">
        <v>57</v>
      </c>
      <c r="B54" s="11">
        <v>14</v>
      </c>
      <c r="C54" s="16">
        <f t="shared" ref="C54:C57" si="24">D54-D53</f>
        <v>1.5</v>
      </c>
      <c r="D54" s="17">
        <v>58.2</v>
      </c>
      <c r="E54" s="18">
        <f t="shared" ref="E54" si="25">C54/B54/24</f>
        <v>4.464285714285714E-3</v>
      </c>
      <c r="F54" s="18">
        <f>F53+C54/B54/24</f>
        <v>700.51597222222222</v>
      </c>
      <c r="G54" s="25"/>
      <c r="H54" s="25"/>
      <c r="I54" s="25"/>
      <c r="J54" s="26"/>
    </row>
    <row r="55" spans="1:10" s="4" customFormat="1" ht="14.4" customHeight="1" x14ac:dyDescent="0.25">
      <c r="A55" s="20" t="s">
        <v>58</v>
      </c>
      <c r="B55" s="11">
        <v>14</v>
      </c>
      <c r="C55" s="16">
        <f t="shared" si="24"/>
        <v>1.5</v>
      </c>
      <c r="D55" s="17">
        <v>59.7</v>
      </c>
      <c r="E55" s="18">
        <f t="shared" ref="E55:E57" si="26">C55/B55/24</f>
        <v>4.464285714285714E-3</v>
      </c>
      <c r="F55" s="18">
        <f t="shared" ref="F55:F57" si="27">F54+C55/B55/24</f>
        <v>700.52043650793655</v>
      </c>
      <c r="G55" s="25"/>
      <c r="H55" s="25"/>
      <c r="I55" s="25"/>
      <c r="J55" s="26"/>
    </row>
    <row r="56" spans="1:10" s="4" customFormat="1" ht="14.4" customHeight="1" x14ac:dyDescent="0.25">
      <c r="A56" s="20" t="s">
        <v>59</v>
      </c>
      <c r="B56" s="11">
        <v>14</v>
      </c>
      <c r="C56" s="16">
        <f t="shared" si="24"/>
        <v>3.2999999999999972</v>
      </c>
      <c r="D56" s="17">
        <v>63</v>
      </c>
      <c r="E56" s="18">
        <f t="shared" si="26"/>
        <v>9.8214285714285626E-3</v>
      </c>
      <c r="F56" s="18">
        <f t="shared" si="27"/>
        <v>700.53025793650795</v>
      </c>
      <c r="G56" s="25"/>
      <c r="H56" s="25"/>
      <c r="I56" s="25"/>
      <c r="J56" s="26"/>
    </row>
    <row r="57" spans="1:10" s="4" customFormat="1" ht="14.4" customHeight="1" x14ac:dyDescent="0.25">
      <c r="A57" s="20" t="s">
        <v>60</v>
      </c>
      <c r="B57" s="11">
        <v>14</v>
      </c>
      <c r="C57" s="16">
        <f t="shared" si="24"/>
        <v>1.0999999999999943</v>
      </c>
      <c r="D57" s="17">
        <v>64.099999999999994</v>
      </c>
      <c r="E57" s="18">
        <f t="shared" si="26"/>
        <v>3.273809523809507E-3</v>
      </c>
      <c r="F57" s="18">
        <f t="shared" si="27"/>
        <v>700.53353174603171</v>
      </c>
      <c r="G57" s="25"/>
      <c r="H57" s="25"/>
      <c r="I57" s="25"/>
      <c r="J57" s="26"/>
    </row>
    <row r="58" spans="1:10" s="4" customFormat="1" ht="14.4" customHeight="1" x14ac:dyDescent="0.25">
      <c r="A58" s="20" t="s">
        <v>61</v>
      </c>
      <c r="B58" s="11">
        <v>14</v>
      </c>
      <c r="C58" s="16">
        <f>D58-D49</f>
        <v>14.699999999999996</v>
      </c>
      <c r="D58" s="17">
        <v>66.599999999999994</v>
      </c>
      <c r="E58" s="18">
        <f t="shared" si="1"/>
        <v>4.3749999999999983E-2</v>
      </c>
      <c r="F58" s="18">
        <f>F49+C58/B58/24</f>
        <v>700.54097222222231</v>
      </c>
      <c r="G58" s="25"/>
      <c r="H58" s="25"/>
      <c r="I58" s="25"/>
      <c r="J58" s="26"/>
    </row>
    <row r="59" spans="1:10" s="4" customFormat="1" ht="38.4" customHeight="1" x14ac:dyDescent="0.25">
      <c r="A59" s="36" t="s">
        <v>124</v>
      </c>
      <c r="B59" s="11">
        <v>14</v>
      </c>
      <c r="C59" s="16">
        <f t="shared" si="9"/>
        <v>0</v>
      </c>
      <c r="D59" s="17">
        <v>66.599999999999994</v>
      </c>
      <c r="E59" s="18">
        <f t="shared" si="1"/>
        <v>0</v>
      </c>
      <c r="F59" s="18">
        <f t="shared" si="20"/>
        <v>700.54097222222231</v>
      </c>
      <c r="H59" s="25">
        <f>30/60/24</f>
        <v>2.0833333333333332E-2</v>
      </c>
      <c r="I59" s="25">
        <f>SUM(E46:E59)</f>
        <v>0.10386904761904758</v>
      </c>
      <c r="J59" s="26"/>
    </row>
    <row r="60" spans="1:10" s="4" customFormat="1" ht="14.4" customHeight="1" x14ac:dyDescent="0.25">
      <c r="A60" s="20" t="s">
        <v>62</v>
      </c>
      <c r="B60" s="11"/>
      <c r="C60" s="16"/>
      <c r="D60" s="17"/>
      <c r="E60" s="18"/>
      <c r="F60" s="18"/>
      <c r="G60" s="31">
        <f>F59+H59</f>
        <v>700.56180555555568</v>
      </c>
      <c r="H60" s="25"/>
      <c r="I60" s="25"/>
      <c r="J60" s="26"/>
    </row>
    <row r="61" spans="1:10" s="4" customFormat="1" ht="14.4" customHeight="1" x14ac:dyDescent="0.25">
      <c r="A61" s="20" t="s">
        <v>63</v>
      </c>
      <c r="B61" s="11">
        <v>14</v>
      </c>
      <c r="C61" s="16">
        <f>D61-D59</f>
        <v>0.10000000000000853</v>
      </c>
      <c r="D61" s="17">
        <v>66.7</v>
      </c>
      <c r="E61" s="18">
        <f t="shared" si="1"/>
        <v>2.9761904761907296E-4</v>
      </c>
      <c r="F61" s="18">
        <f>G60+C61/B61/24</f>
        <v>700.56210317460329</v>
      </c>
      <c r="G61" s="25"/>
      <c r="H61" s="25"/>
      <c r="I61" s="25"/>
      <c r="J61" s="26"/>
    </row>
    <row r="62" spans="1:10" s="4" customFormat="1" ht="14.4" customHeight="1" x14ac:dyDescent="0.25">
      <c r="A62" s="20" t="s">
        <v>64</v>
      </c>
      <c r="B62" s="11">
        <v>14</v>
      </c>
      <c r="C62" s="16">
        <f t="shared" si="9"/>
        <v>4.7000000000000028</v>
      </c>
      <c r="D62" s="17">
        <v>71.400000000000006</v>
      </c>
      <c r="E62" s="18">
        <f t="shared" si="1"/>
        <v>1.3988095238095246E-2</v>
      </c>
      <c r="F62" s="18">
        <f t="shared" ref="F62" si="28">F61+C62/B62/24</f>
        <v>700.57609126984141</v>
      </c>
      <c r="G62" s="25"/>
      <c r="H62" s="25"/>
      <c r="I62" s="25"/>
      <c r="J62" s="26"/>
    </row>
    <row r="63" spans="1:10" s="4" customFormat="1" ht="14.4" customHeight="1" x14ac:dyDescent="0.25">
      <c r="A63" s="20" t="s">
        <v>65</v>
      </c>
      <c r="B63" s="11">
        <v>14</v>
      </c>
      <c r="C63" s="16">
        <f t="shared" si="9"/>
        <v>2.8999999999999915</v>
      </c>
      <c r="D63" s="17">
        <v>74.3</v>
      </c>
      <c r="E63" s="18">
        <f t="shared" ref="E63:E80" si="29">C63/B63/24</f>
        <v>8.6309523809523555E-3</v>
      </c>
      <c r="F63" s="18">
        <f t="shared" ref="F63:F80" si="30">F62+C63/B63/24</f>
        <v>700.58472222222235</v>
      </c>
      <c r="G63" s="25"/>
      <c r="H63" s="25"/>
      <c r="I63" s="25"/>
      <c r="J63" s="26"/>
    </row>
    <row r="64" spans="1:10" s="4" customFormat="1" ht="14.4" customHeight="1" x14ac:dyDescent="0.25">
      <c r="A64" s="20" t="s">
        <v>66</v>
      </c>
      <c r="B64" s="11">
        <v>14</v>
      </c>
      <c r="C64" s="16">
        <f t="shared" si="9"/>
        <v>1.2999999999999972</v>
      </c>
      <c r="D64" s="17">
        <v>75.599999999999994</v>
      </c>
      <c r="E64" s="18">
        <f t="shared" si="29"/>
        <v>3.8690476190476105E-3</v>
      </c>
      <c r="F64" s="18">
        <f t="shared" si="30"/>
        <v>700.58859126984134</v>
      </c>
      <c r="G64" s="25"/>
      <c r="H64" s="25"/>
      <c r="I64" s="25"/>
      <c r="J64" s="26"/>
    </row>
    <row r="65" spans="1:10" s="4" customFormat="1" ht="14.4" customHeight="1" x14ac:dyDescent="0.25">
      <c r="A65" s="33" t="s">
        <v>67</v>
      </c>
      <c r="B65" s="11">
        <v>14</v>
      </c>
      <c r="C65" s="16">
        <f t="shared" si="9"/>
        <v>0.80000000000001137</v>
      </c>
      <c r="D65" s="34">
        <v>76.400000000000006</v>
      </c>
      <c r="E65" s="18">
        <f t="shared" si="29"/>
        <v>2.3809523809524146E-3</v>
      </c>
      <c r="F65" s="18">
        <f t="shared" si="30"/>
        <v>700.59097222222226</v>
      </c>
      <c r="G65" s="25"/>
      <c r="H65" s="25"/>
      <c r="I65" s="25"/>
      <c r="J65" s="26"/>
    </row>
    <row r="66" spans="1:10" s="4" customFormat="1" ht="14.4" customHeight="1" x14ac:dyDescent="0.25">
      <c r="A66" s="33" t="s">
        <v>68</v>
      </c>
      <c r="B66" s="11">
        <v>14</v>
      </c>
      <c r="C66" s="16">
        <f t="shared" si="9"/>
        <v>0.79999999999999716</v>
      </c>
      <c r="D66" s="34">
        <v>77.2</v>
      </c>
      <c r="E66" s="18">
        <f t="shared" si="29"/>
        <v>2.3809523809523725E-3</v>
      </c>
      <c r="F66" s="18">
        <f t="shared" si="30"/>
        <v>700.59335317460318</v>
      </c>
      <c r="G66" s="25"/>
      <c r="H66" s="25"/>
      <c r="I66" s="25"/>
      <c r="J66" s="26"/>
    </row>
    <row r="67" spans="1:10" s="4" customFormat="1" ht="14.4" customHeight="1" x14ac:dyDescent="0.25">
      <c r="A67" s="33" t="s">
        <v>69</v>
      </c>
      <c r="B67" s="11">
        <v>14</v>
      </c>
      <c r="C67" s="16">
        <f t="shared" si="9"/>
        <v>0.79999999999999716</v>
      </c>
      <c r="D67" s="34">
        <v>78</v>
      </c>
      <c r="E67" s="18">
        <f t="shared" si="29"/>
        <v>2.3809523809523725E-3</v>
      </c>
      <c r="F67" s="18">
        <f t="shared" si="30"/>
        <v>700.5957341269841</v>
      </c>
      <c r="G67" s="25"/>
      <c r="H67" s="25"/>
      <c r="I67" s="25"/>
      <c r="J67" s="26"/>
    </row>
    <row r="68" spans="1:10" s="4" customFormat="1" ht="14.4" customHeight="1" x14ac:dyDescent="0.25">
      <c r="A68" s="33" t="s">
        <v>70</v>
      </c>
      <c r="B68" s="11">
        <v>14</v>
      </c>
      <c r="C68" s="16">
        <f t="shared" si="9"/>
        <v>2.0999999999999943</v>
      </c>
      <c r="D68" s="34">
        <v>80.099999999999994</v>
      </c>
      <c r="E68" s="18">
        <f t="shared" si="29"/>
        <v>6.2499999999999839E-3</v>
      </c>
      <c r="F68" s="18">
        <f t="shared" si="30"/>
        <v>700.60198412698412</v>
      </c>
      <c r="G68" s="25"/>
      <c r="H68" s="25"/>
      <c r="I68" s="25"/>
      <c r="J68" s="26"/>
    </row>
    <row r="69" spans="1:10" s="4" customFormat="1" ht="14.4" customHeight="1" x14ac:dyDescent="0.25">
      <c r="A69" s="33" t="s">
        <v>71</v>
      </c>
      <c r="B69" s="11">
        <v>14</v>
      </c>
      <c r="C69" s="16">
        <f t="shared" si="9"/>
        <v>0.30000000000001137</v>
      </c>
      <c r="D69" s="34">
        <v>80.400000000000006</v>
      </c>
      <c r="E69" s="18">
        <f t="shared" si="29"/>
        <v>8.9285714285717666E-4</v>
      </c>
      <c r="F69" s="18">
        <f t="shared" si="30"/>
        <v>700.60287698412696</v>
      </c>
      <c r="G69" s="25"/>
      <c r="H69" s="25"/>
      <c r="I69" s="25"/>
      <c r="J69" s="26"/>
    </row>
    <row r="70" spans="1:10" s="4" customFormat="1" ht="14.4" customHeight="1" x14ac:dyDescent="0.25">
      <c r="A70" s="33" t="s">
        <v>72</v>
      </c>
      <c r="B70" s="11">
        <v>14</v>
      </c>
      <c r="C70" s="16">
        <f t="shared" si="9"/>
        <v>0.19999999999998863</v>
      </c>
      <c r="D70" s="34">
        <v>80.599999999999994</v>
      </c>
      <c r="E70" s="18">
        <f t="shared" si="29"/>
        <v>5.9523809523806136E-4</v>
      </c>
      <c r="F70" s="18">
        <f t="shared" si="30"/>
        <v>700.60347222222219</v>
      </c>
      <c r="G70" s="25"/>
      <c r="H70" s="25"/>
      <c r="I70" s="25"/>
      <c r="J70" s="26"/>
    </row>
    <row r="71" spans="1:10" s="4" customFormat="1" ht="14.4" customHeight="1" x14ac:dyDescent="0.25">
      <c r="A71" s="33" t="s">
        <v>73</v>
      </c>
      <c r="B71" s="11">
        <v>14</v>
      </c>
      <c r="C71" s="16">
        <f t="shared" si="9"/>
        <v>1.4000000000000057</v>
      </c>
      <c r="D71" s="34">
        <v>82</v>
      </c>
      <c r="E71" s="18">
        <f t="shared" si="29"/>
        <v>4.166666666666684E-3</v>
      </c>
      <c r="F71" s="18">
        <f t="shared" si="30"/>
        <v>700.60763888888891</v>
      </c>
      <c r="G71" s="25"/>
      <c r="H71" s="25"/>
      <c r="I71" s="25"/>
      <c r="J71" s="26"/>
    </row>
    <row r="72" spans="1:10" s="4" customFormat="1" ht="14.4" customHeight="1" x14ac:dyDescent="0.25">
      <c r="A72" s="33" t="s">
        <v>74</v>
      </c>
      <c r="B72" s="11">
        <v>14</v>
      </c>
      <c r="C72" s="16">
        <f t="shared" si="9"/>
        <v>0</v>
      </c>
      <c r="D72" s="34">
        <v>82</v>
      </c>
      <c r="E72" s="18">
        <f t="shared" si="29"/>
        <v>0</v>
      </c>
      <c r="F72" s="18">
        <f t="shared" si="30"/>
        <v>700.60763888888891</v>
      </c>
      <c r="G72" s="25"/>
      <c r="H72" s="25"/>
      <c r="I72" s="25"/>
      <c r="J72" s="26"/>
    </row>
    <row r="73" spans="1:10" s="4" customFormat="1" ht="14.4" customHeight="1" x14ac:dyDescent="0.25">
      <c r="A73" s="33" t="s">
        <v>75</v>
      </c>
      <c r="B73" s="11">
        <v>14</v>
      </c>
      <c r="C73" s="16">
        <f t="shared" si="9"/>
        <v>0.70000000000000284</v>
      </c>
      <c r="D73" s="34">
        <v>82.7</v>
      </c>
      <c r="E73" s="18">
        <f t="shared" si="29"/>
        <v>2.083333333333342E-3</v>
      </c>
      <c r="F73" s="18">
        <f t="shared" si="30"/>
        <v>700.60972222222222</v>
      </c>
      <c r="G73" s="25"/>
      <c r="H73" s="25"/>
      <c r="I73" s="25"/>
      <c r="J73" s="26"/>
    </row>
    <row r="74" spans="1:10" s="4" customFormat="1" ht="14.4" customHeight="1" x14ac:dyDescent="0.25">
      <c r="A74" s="33" t="s">
        <v>76</v>
      </c>
      <c r="B74" s="11">
        <v>14</v>
      </c>
      <c r="C74" s="16">
        <f t="shared" si="9"/>
        <v>2.0999999999999943</v>
      </c>
      <c r="D74" s="34">
        <v>84.8</v>
      </c>
      <c r="E74" s="18">
        <f t="shared" si="29"/>
        <v>6.2499999999999839E-3</v>
      </c>
      <c r="F74" s="18">
        <f t="shared" si="30"/>
        <v>700.61597222222224</v>
      </c>
      <c r="G74" s="25"/>
      <c r="H74" s="25"/>
      <c r="I74" s="25"/>
      <c r="J74" s="26"/>
    </row>
    <row r="75" spans="1:10" s="4" customFormat="1" ht="14.4" customHeight="1" x14ac:dyDescent="0.25">
      <c r="A75" s="33" t="s">
        <v>77</v>
      </c>
      <c r="B75" s="11">
        <v>14</v>
      </c>
      <c r="C75" s="16">
        <f t="shared" si="9"/>
        <v>0.29999999999999716</v>
      </c>
      <c r="D75" s="34">
        <v>85.1</v>
      </c>
      <c r="E75" s="18">
        <f t="shared" si="29"/>
        <v>8.9285714285713437E-4</v>
      </c>
      <c r="F75" s="18">
        <f t="shared" si="30"/>
        <v>700.61686507936508</v>
      </c>
      <c r="G75" s="25"/>
      <c r="H75" s="25"/>
      <c r="I75" s="25"/>
      <c r="J75" s="26"/>
    </row>
    <row r="76" spans="1:10" s="4" customFormat="1" ht="14.4" customHeight="1" x14ac:dyDescent="0.25">
      <c r="A76" s="33" t="s">
        <v>78</v>
      </c>
      <c r="B76" s="11">
        <v>14</v>
      </c>
      <c r="C76" s="16">
        <f t="shared" si="9"/>
        <v>1.5</v>
      </c>
      <c r="D76" s="34">
        <v>86.6</v>
      </c>
      <c r="E76" s="18">
        <f t="shared" si="29"/>
        <v>4.464285714285714E-3</v>
      </c>
      <c r="F76" s="18">
        <f t="shared" si="30"/>
        <v>700.62132936507942</v>
      </c>
      <c r="G76" s="25"/>
      <c r="H76" s="25"/>
      <c r="I76" s="25"/>
      <c r="J76" s="26"/>
    </row>
    <row r="77" spans="1:10" s="4" customFormat="1" ht="14.4" customHeight="1" x14ac:dyDescent="0.25">
      <c r="A77" s="33" t="s">
        <v>79</v>
      </c>
      <c r="B77" s="11">
        <v>14</v>
      </c>
      <c r="C77" s="16">
        <f t="shared" si="9"/>
        <v>0.30000000000001137</v>
      </c>
      <c r="D77" s="34">
        <v>86.9</v>
      </c>
      <c r="E77" s="18">
        <f t="shared" si="29"/>
        <v>8.9285714285717666E-4</v>
      </c>
      <c r="F77" s="18">
        <f t="shared" si="30"/>
        <v>700.62222222222226</v>
      </c>
      <c r="G77" s="25"/>
      <c r="H77" s="25"/>
      <c r="I77" s="25"/>
      <c r="J77" s="26"/>
    </row>
    <row r="78" spans="1:10" x14ac:dyDescent="0.25">
      <c r="A78" s="33" t="s">
        <v>80</v>
      </c>
      <c r="B78" s="11">
        <v>14</v>
      </c>
      <c r="C78" s="16">
        <f t="shared" si="9"/>
        <v>2.3999999999999915</v>
      </c>
      <c r="D78" s="34">
        <v>89.3</v>
      </c>
      <c r="E78" s="18">
        <f t="shared" si="29"/>
        <v>7.1428571428571175E-3</v>
      </c>
      <c r="F78" s="18">
        <f t="shared" si="30"/>
        <v>700.62936507936513</v>
      </c>
      <c r="G78" s="40"/>
      <c r="H78" s="41"/>
      <c r="I78" s="42"/>
      <c r="J78" s="42"/>
    </row>
    <row r="79" spans="1:10" s="4" customFormat="1" ht="14.4" customHeight="1" x14ac:dyDescent="0.25">
      <c r="A79" s="33" t="s">
        <v>81</v>
      </c>
      <c r="B79" s="11">
        <v>14</v>
      </c>
      <c r="C79" s="16">
        <f t="shared" si="9"/>
        <v>0.40000000000000568</v>
      </c>
      <c r="D79" s="34">
        <v>89.7</v>
      </c>
      <c r="E79" s="18">
        <f t="shared" si="29"/>
        <v>1.1904761904762073E-3</v>
      </c>
      <c r="F79" s="18">
        <f t="shared" si="30"/>
        <v>700.63055555555559</v>
      </c>
      <c r="G79" s="25"/>
      <c r="H79" s="25"/>
      <c r="I79" s="25"/>
      <c r="J79" s="26"/>
    </row>
    <row r="80" spans="1:10" x14ac:dyDescent="0.25">
      <c r="A80" s="33" t="s">
        <v>82</v>
      </c>
      <c r="B80" s="11">
        <v>14</v>
      </c>
      <c r="C80" s="16">
        <f t="shared" si="9"/>
        <v>1</v>
      </c>
      <c r="D80" s="34">
        <v>90.7</v>
      </c>
      <c r="E80" s="18">
        <f t="shared" si="29"/>
        <v>2.976190476190476E-3</v>
      </c>
      <c r="F80" s="18">
        <f t="shared" si="30"/>
        <v>700.63353174603174</v>
      </c>
      <c r="G80" s="40"/>
      <c r="H80" s="41"/>
      <c r="I80" s="42"/>
      <c r="J80" s="42"/>
    </row>
    <row r="81" spans="1:10" s="4" customFormat="1" ht="40.799999999999997" customHeight="1" x14ac:dyDescent="0.25">
      <c r="A81" s="36" t="s">
        <v>125</v>
      </c>
      <c r="B81" s="11">
        <v>14</v>
      </c>
      <c r="C81" s="16">
        <f>D81-D80</f>
        <v>2.3999999999999915</v>
      </c>
      <c r="D81" s="17">
        <v>93.1</v>
      </c>
      <c r="E81" s="18">
        <f t="shared" si="1"/>
        <v>7.1428571428571175E-3</v>
      </c>
      <c r="F81" s="18">
        <f>F71+C81/B81/24</f>
        <v>700.61478174603178</v>
      </c>
      <c r="G81" s="25"/>
      <c r="H81" s="68">
        <f>70/60/24</f>
        <v>4.8611111111111112E-2</v>
      </c>
      <c r="I81" s="25">
        <f>SUM(E61:E81)</f>
        <v>7.886904761904763E-2</v>
      </c>
      <c r="J81" s="26"/>
    </row>
    <row r="82" spans="1:10" s="4" customFormat="1" ht="14.4" customHeight="1" x14ac:dyDescent="0.25">
      <c r="A82" s="20" t="s">
        <v>84</v>
      </c>
      <c r="B82" s="11"/>
      <c r="C82" s="16"/>
      <c r="D82" s="17"/>
      <c r="E82" s="18"/>
      <c r="F82" s="18"/>
      <c r="G82" s="31">
        <f>F81+H81</f>
        <v>700.66339285714287</v>
      </c>
      <c r="H82" s="25"/>
      <c r="I82" s="25"/>
      <c r="J82" s="26"/>
    </row>
    <row r="83" spans="1:10" s="4" customFormat="1" ht="14.4" customHeight="1" x14ac:dyDescent="0.25">
      <c r="A83" s="20" t="s">
        <v>83</v>
      </c>
      <c r="B83" s="11">
        <v>14</v>
      </c>
      <c r="C83" s="16">
        <f>D83-D81</f>
        <v>0.10000000000000853</v>
      </c>
      <c r="D83" s="17">
        <v>93.2</v>
      </c>
      <c r="E83" s="18">
        <f t="shared" ref="E83:E85" si="31">C83/B83/24</f>
        <v>2.9761904761907296E-4</v>
      </c>
      <c r="F83" s="18">
        <f>G82+C83/B83/24</f>
        <v>700.66369047619048</v>
      </c>
      <c r="G83" s="25"/>
      <c r="H83" s="25"/>
      <c r="I83" s="25"/>
      <c r="J83" s="26"/>
    </row>
    <row r="84" spans="1:10" s="4" customFormat="1" ht="14.4" customHeight="1" x14ac:dyDescent="0.25">
      <c r="A84" s="33" t="s">
        <v>85</v>
      </c>
      <c r="B84" s="11">
        <v>14</v>
      </c>
      <c r="C84" s="16">
        <f t="shared" ref="C84:C118" si="32">D84-D83</f>
        <v>0.20000000000000284</v>
      </c>
      <c r="D84" s="35">
        <v>93.4</v>
      </c>
      <c r="E84" s="18">
        <f t="shared" si="31"/>
        <v>5.9523809523810364E-4</v>
      </c>
      <c r="F84" s="18">
        <f t="shared" ref="F84:F85" si="33">F83+C84/B84/24</f>
        <v>700.66428571428571</v>
      </c>
      <c r="G84" s="25"/>
      <c r="H84" s="25"/>
      <c r="I84" s="25"/>
      <c r="J84" s="26"/>
    </row>
    <row r="85" spans="1:10" s="4" customFormat="1" ht="38.4" customHeight="1" x14ac:dyDescent="0.25">
      <c r="A85" s="38" t="s">
        <v>126</v>
      </c>
      <c r="B85" s="11">
        <v>14</v>
      </c>
      <c r="C85" s="16">
        <f t="shared" si="32"/>
        <v>2.1999999999999886</v>
      </c>
      <c r="D85" s="35">
        <v>95.6</v>
      </c>
      <c r="E85" s="18">
        <f t="shared" si="31"/>
        <v>6.5476190476190139E-3</v>
      </c>
      <c r="F85" s="18">
        <f t="shared" si="33"/>
        <v>700.67083333333335</v>
      </c>
      <c r="G85" s="25"/>
      <c r="H85" s="25"/>
      <c r="I85" s="25"/>
      <c r="J85" s="26"/>
    </row>
    <row r="86" spans="1:10" s="4" customFormat="1" ht="14.4" customHeight="1" x14ac:dyDescent="0.25">
      <c r="A86" s="33" t="s">
        <v>86</v>
      </c>
      <c r="B86" s="11">
        <v>14</v>
      </c>
      <c r="C86" s="16">
        <f t="shared" si="32"/>
        <v>0</v>
      </c>
      <c r="D86" s="35">
        <v>95.6</v>
      </c>
      <c r="E86" s="18">
        <f t="shared" ref="E86:E108" si="34">C86/B86/24</f>
        <v>0</v>
      </c>
      <c r="F86" s="18">
        <f t="shared" ref="F86:F108" si="35">F85+C86/B86/24</f>
        <v>700.67083333333335</v>
      </c>
      <c r="G86" s="25"/>
      <c r="H86" s="25"/>
      <c r="I86" s="25"/>
      <c r="J86" s="26"/>
    </row>
    <row r="87" spans="1:10" s="4" customFormat="1" ht="14.4" customHeight="1" x14ac:dyDescent="0.25">
      <c r="A87" s="33" t="s">
        <v>87</v>
      </c>
      <c r="B87" s="11">
        <v>14</v>
      </c>
      <c r="C87" s="16">
        <f t="shared" si="32"/>
        <v>0.5</v>
      </c>
      <c r="D87" s="35">
        <v>96.1</v>
      </c>
      <c r="E87" s="18">
        <f t="shared" si="34"/>
        <v>1.488095238095238E-3</v>
      </c>
      <c r="F87" s="18">
        <f t="shared" si="35"/>
        <v>700.67232142857142</v>
      </c>
      <c r="G87" s="25"/>
      <c r="H87" s="25"/>
      <c r="I87" s="25"/>
      <c r="J87" s="26"/>
    </row>
    <row r="88" spans="1:10" s="4" customFormat="1" ht="14.4" customHeight="1" x14ac:dyDescent="0.25">
      <c r="A88" s="33" t="s">
        <v>88</v>
      </c>
      <c r="B88" s="11">
        <v>14</v>
      </c>
      <c r="C88" s="16">
        <f t="shared" si="32"/>
        <v>1</v>
      </c>
      <c r="D88" s="35">
        <v>97.1</v>
      </c>
      <c r="E88" s="18">
        <f t="shared" si="34"/>
        <v>2.976190476190476E-3</v>
      </c>
      <c r="F88" s="18">
        <f t="shared" si="35"/>
        <v>700.67529761904757</v>
      </c>
      <c r="G88" s="25"/>
      <c r="H88" s="25"/>
      <c r="I88" s="25"/>
      <c r="J88" s="26"/>
    </row>
    <row r="89" spans="1:10" s="4" customFormat="1" ht="14.4" customHeight="1" x14ac:dyDescent="0.25">
      <c r="A89" s="33" t="s">
        <v>89</v>
      </c>
      <c r="B89" s="11">
        <v>14</v>
      </c>
      <c r="C89" s="16">
        <f t="shared" si="32"/>
        <v>1.1000000000000085</v>
      </c>
      <c r="D89" s="35">
        <v>98.2</v>
      </c>
      <c r="E89" s="18">
        <f t="shared" si="34"/>
        <v>3.273809523809549E-3</v>
      </c>
      <c r="F89" s="18">
        <f t="shared" si="35"/>
        <v>700.67857142857133</v>
      </c>
      <c r="G89" s="25"/>
      <c r="H89" s="25"/>
      <c r="I89" s="25"/>
      <c r="J89" s="26"/>
    </row>
    <row r="90" spans="1:10" s="4" customFormat="1" ht="14.4" customHeight="1" x14ac:dyDescent="0.25">
      <c r="A90" s="33" t="s">
        <v>90</v>
      </c>
      <c r="B90" s="11">
        <v>14</v>
      </c>
      <c r="C90" s="16">
        <f t="shared" si="32"/>
        <v>1.5999999999999943</v>
      </c>
      <c r="D90" s="35">
        <v>99.8</v>
      </c>
      <c r="E90" s="18">
        <f t="shared" si="34"/>
        <v>4.761904761904745E-3</v>
      </c>
      <c r="F90" s="18">
        <f t="shared" si="35"/>
        <v>700.68333333333328</v>
      </c>
      <c r="G90" s="25"/>
      <c r="H90" s="25"/>
      <c r="I90" s="25"/>
      <c r="J90" s="26"/>
    </row>
    <row r="91" spans="1:10" s="4" customFormat="1" ht="14.4" customHeight="1" x14ac:dyDescent="0.25">
      <c r="A91" s="33" t="s">
        <v>91</v>
      </c>
      <c r="B91" s="11">
        <v>14</v>
      </c>
      <c r="C91" s="16">
        <f t="shared" si="32"/>
        <v>4.9000000000000057</v>
      </c>
      <c r="D91" s="35">
        <v>104.7</v>
      </c>
      <c r="E91" s="18">
        <f t="shared" si="34"/>
        <v>1.4583333333333351E-2</v>
      </c>
      <c r="F91" s="18">
        <f t="shared" si="35"/>
        <v>700.69791666666663</v>
      </c>
      <c r="G91" s="25"/>
      <c r="H91" s="25"/>
      <c r="I91" s="25"/>
      <c r="J91" s="26"/>
    </row>
    <row r="92" spans="1:10" s="4" customFormat="1" ht="14.4" customHeight="1" x14ac:dyDescent="0.25">
      <c r="A92" s="33" t="s">
        <v>92</v>
      </c>
      <c r="B92" s="11">
        <v>14</v>
      </c>
      <c r="C92" s="16">
        <f t="shared" si="32"/>
        <v>1.3999999999999915</v>
      </c>
      <c r="D92" s="35">
        <v>106.1</v>
      </c>
      <c r="E92" s="18">
        <f t="shared" si="34"/>
        <v>4.1666666666666415E-3</v>
      </c>
      <c r="F92" s="18">
        <f t="shared" si="35"/>
        <v>700.70208333333335</v>
      </c>
      <c r="G92" s="25"/>
      <c r="H92" s="25"/>
      <c r="I92" s="25"/>
      <c r="J92" s="26"/>
    </row>
    <row r="93" spans="1:10" s="4" customFormat="1" ht="14.4" customHeight="1" x14ac:dyDescent="0.25">
      <c r="A93" s="33" t="s">
        <v>93</v>
      </c>
      <c r="B93" s="11">
        <v>14</v>
      </c>
      <c r="C93" s="16">
        <f t="shared" si="32"/>
        <v>0.80000000000001137</v>
      </c>
      <c r="D93" s="35">
        <v>106.9</v>
      </c>
      <c r="E93" s="18">
        <f t="shared" si="34"/>
        <v>2.3809523809524146E-3</v>
      </c>
      <c r="F93" s="18">
        <f t="shared" si="35"/>
        <v>700.70446428571427</v>
      </c>
      <c r="G93" s="25"/>
      <c r="H93" s="25"/>
      <c r="I93" s="25"/>
      <c r="J93" s="26"/>
    </row>
    <row r="94" spans="1:10" s="4" customFormat="1" ht="14.4" customHeight="1" x14ac:dyDescent="0.25">
      <c r="A94" s="33" t="s">
        <v>94</v>
      </c>
      <c r="B94" s="11">
        <v>14</v>
      </c>
      <c r="C94" s="16">
        <f t="shared" si="32"/>
        <v>0.79999999999999716</v>
      </c>
      <c r="D94" s="35">
        <v>107.7</v>
      </c>
      <c r="E94" s="18">
        <f t="shared" si="34"/>
        <v>2.3809523809523725E-3</v>
      </c>
      <c r="F94" s="18">
        <f t="shared" si="35"/>
        <v>700.70684523809518</v>
      </c>
      <c r="G94" s="25"/>
      <c r="H94" s="25"/>
      <c r="I94" s="25"/>
      <c r="J94" s="26"/>
    </row>
    <row r="95" spans="1:10" s="4" customFormat="1" ht="14.4" customHeight="1" x14ac:dyDescent="0.25">
      <c r="A95" s="33" t="s">
        <v>95</v>
      </c>
      <c r="B95" s="11">
        <v>14</v>
      </c>
      <c r="C95" s="16">
        <f t="shared" si="32"/>
        <v>0.39999999999999147</v>
      </c>
      <c r="D95" s="35">
        <v>108.1</v>
      </c>
      <c r="E95" s="18">
        <f t="shared" si="34"/>
        <v>1.1904761904761652E-3</v>
      </c>
      <c r="F95" s="18">
        <f t="shared" si="35"/>
        <v>700.70803571428564</v>
      </c>
      <c r="G95" s="25"/>
      <c r="H95" s="25"/>
      <c r="I95" s="25"/>
      <c r="J95" s="26"/>
    </row>
    <row r="96" spans="1:10" s="4" customFormat="1" ht="14.4" customHeight="1" x14ac:dyDescent="0.25">
      <c r="A96" s="33" t="s">
        <v>96</v>
      </c>
      <c r="B96" s="11">
        <v>14</v>
      </c>
      <c r="C96" s="16">
        <f t="shared" si="32"/>
        <v>0.20000000000000284</v>
      </c>
      <c r="D96" s="35">
        <v>108.3</v>
      </c>
      <c r="E96" s="18">
        <f t="shared" si="34"/>
        <v>5.9523809523810364E-4</v>
      </c>
      <c r="F96" s="18">
        <f t="shared" si="35"/>
        <v>700.70863095238087</v>
      </c>
      <c r="G96" s="25"/>
      <c r="H96" s="25"/>
      <c r="I96" s="25"/>
      <c r="J96" s="26"/>
    </row>
    <row r="97" spans="1:10" s="4" customFormat="1" ht="14.4" customHeight="1" x14ac:dyDescent="0.25">
      <c r="A97" s="33" t="s">
        <v>97</v>
      </c>
      <c r="B97" s="11">
        <v>14</v>
      </c>
      <c r="C97" s="16">
        <f t="shared" si="32"/>
        <v>0.29999999999999716</v>
      </c>
      <c r="D97" s="35">
        <v>108.6</v>
      </c>
      <c r="E97" s="18">
        <f t="shared" si="34"/>
        <v>8.9285714285713437E-4</v>
      </c>
      <c r="F97" s="18">
        <f t="shared" si="35"/>
        <v>700.70952380952372</v>
      </c>
      <c r="G97" s="25"/>
      <c r="H97" s="25"/>
      <c r="I97" s="25"/>
      <c r="J97" s="26"/>
    </row>
    <row r="98" spans="1:10" s="4" customFormat="1" ht="14.4" customHeight="1" x14ac:dyDescent="0.25">
      <c r="A98" s="33" t="s">
        <v>98</v>
      </c>
      <c r="B98" s="11">
        <v>14</v>
      </c>
      <c r="C98" s="16">
        <f t="shared" si="32"/>
        <v>0.20000000000000284</v>
      </c>
      <c r="D98" s="35">
        <v>108.8</v>
      </c>
      <c r="E98" s="18">
        <f t="shared" si="34"/>
        <v>5.9523809523810364E-4</v>
      </c>
      <c r="F98" s="18">
        <f t="shared" si="35"/>
        <v>700.71011904761895</v>
      </c>
      <c r="G98" s="25"/>
      <c r="H98" s="25"/>
      <c r="I98" s="25"/>
      <c r="J98" s="26"/>
    </row>
    <row r="99" spans="1:10" s="4" customFormat="1" ht="14.4" customHeight="1" x14ac:dyDescent="0.25">
      <c r="A99" s="33" t="s">
        <v>99</v>
      </c>
      <c r="B99" s="11">
        <v>14</v>
      </c>
      <c r="C99" s="16">
        <f t="shared" si="32"/>
        <v>0.40000000000000568</v>
      </c>
      <c r="D99" s="35">
        <v>109.2</v>
      </c>
      <c r="E99" s="18">
        <f t="shared" si="34"/>
        <v>1.1904761904762073E-3</v>
      </c>
      <c r="F99" s="18">
        <f t="shared" si="35"/>
        <v>700.7113095238094</v>
      </c>
      <c r="G99" s="25"/>
      <c r="H99" s="25"/>
      <c r="I99" s="25"/>
      <c r="J99" s="26"/>
    </row>
    <row r="100" spans="1:10" s="4" customFormat="1" ht="14.4" customHeight="1" x14ac:dyDescent="0.25">
      <c r="A100" s="33" t="s">
        <v>100</v>
      </c>
      <c r="B100" s="11">
        <v>14</v>
      </c>
      <c r="C100" s="16">
        <f t="shared" si="32"/>
        <v>9.9999999999994316E-2</v>
      </c>
      <c r="D100" s="35">
        <v>109.3</v>
      </c>
      <c r="E100" s="18">
        <f t="shared" si="34"/>
        <v>2.9761904761903068E-4</v>
      </c>
      <c r="F100" s="18">
        <f t="shared" si="35"/>
        <v>700.71160714285702</v>
      </c>
      <c r="G100" s="25"/>
      <c r="H100" s="25"/>
      <c r="I100" s="25"/>
      <c r="J100" s="26"/>
    </row>
    <row r="101" spans="1:10" s="4" customFormat="1" ht="14.4" customHeight="1" x14ac:dyDescent="0.25">
      <c r="A101" s="33" t="s">
        <v>101</v>
      </c>
      <c r="B101" s="11">
        <v>14</v>
      </c>
      <c r="C101" s="16">
        <f t="shared" si="32"/>
        <v>0.10000000000000853</v>
      </c>
      <c r="D101" s="35">
        <v>109.4</v>
      </c>
      <c r="E101" s="18">
        <f t="shared" si="34"/>
        <v>2.9761904761907296E-4</v>
      </c>
      <c r="F101" s="18">
        <f t="shared" si="35"/>
        <v>700.71190476190463</v>
      </c>
      <c r="G101" s="25"/>
      <c r="H101" s="25"/>
      <c r="I101" s="25"/>
      <c r="J101" s="26"/>
    </row>
    <row r="102" spans="1:10" s="4" customFormat="1" ht="14.4" customHeight="1" x14ac:dyDescent="0.25">
      <c r="A102" s="33" t="s">
        <v>102</v>
      </c>
      <c r="B102" s="11">
        <v>14</v>
      </c>
      <c r="C102" s="16">
        <f t="shared" si="32"/>
        <v>0.39999999999999147</v>
      </c>
      <c r="D102" s="35">
        <v>109.8</v>
      </c>
      <c r="E102" s="18">
        <f t="shared" si="34"/>
        <v>1.1904761904761652E-3</v>
      </c>
      <c r="F102" s="18">
        <f t="shared" si="35"/>
        <v>700.71309523809509</v>
      </c>
      <c r="G102" s="25"/>
      <c r="H102" s="25"/>
      <c r="I102" s="25"/>
      <c r="J102" s="26"/>
    </row>
    <row r="103" spans="1:10" s="4" customFormat="1" ht="14.4" customHeight="1" x14ac:dyDescent="0.25">
      <c r="A103" s="33" t="s">
        <v>103</v>
      </c>
      <c r="B103" s="11">
        <v>14</v>
      </c>
      <c r="C103" s="16">
        <f t="shared" si="32"/>
        <v>0.20000000000000284</v>
      </c>
      <c r="D103" s="35">
        <v>110</v>
      </c>
      <c r="E103" s="18">
        <f t="shared" si="34"/>
        <v>5.9523809523810364E-4</v>
      </c>
      <c r="F103" s="18">
        <f t="shared" si="35"/>
        <v>700.71369047619032</v>
      </c>
      <c r="G103" s="25"/>
      <c r="H103" s="25"/>
      <c r="I103" s="25"/>
      <c r="J103" s="26"/>
    </row>
    <row r="104" spans="1:10" s="4" customFormat="1" ht="14.4" customHeight="1" x14ac:dyDescent="0.25">
      <c r="A104" s="33" t="s">
        <v>104</v>
      </c>
      <c r="B104" s="11">
        <v>14</v>
      </c>
      <c r="C104" s="16">
        <f t="shared" si="32"/>
        <v>0.70000000000000284</v>
      </c>
      <c r="D104" s="35">
        <v>110.7</v>
      </c>
      <c r="E104" s="18">
        <f t="shared" si="34"/>
        <v>2.083333333333342E-3</v>
      </c>
      <c r="F104" s="18">
        <f t="shared" si="35"/>
        <v>700.71577380952363</v>
      </c>
      <c r="G104" s="25"/>
      <c r="H104" s="25"/>
      <c r="I104" s="25"/>
      <c r="J104" s="26"/>
    </row>
    <row r="105" spans="1:10" s="4" customFormat="1" ht="14.4" customHeight="1" x14ac:dyDescent="0.25">
      <c r="A105" s="33" t="s">
        <v>105</v>
      </c>
      <c r="B105" s="11">
        <v>14</v>
      </c>
      <c r="C105" s="16">
        <f t="shared" si="32"/>
        <v>0.29999999999999716</v>
      </c>
      <c r="D105" s="35">
        <v>111</v>
      </c>
      <c r="E105" s="18">
        <f t="shared" si="34"/>
        <v>8.9285714285713437E-4</v>
      </c>
      <c r="F105" s="18">
        <f t="shared" si="35"/>
        <v>700.71666666666647</v>
      </c>
      <c r="G105" s="25"/>
      <c r="H105" s="25"/>
      <c r="I105" s="25"/>
      <c r="J105" s="26"/>
    </row>
    <row r="106" spans="1:10" s="4" customFormat="1" ht="14.4" customHeight="1" x14ac:dyDescent="0.25">
      <c r="A106" s="33" t="s">
        <v>106</v>
      </c>
      <c r="B106" s="11">
        <v>14</v>
      </c>
      <c r="C106" s="16">
        <f t="shared" si="32"/>
        <v>0.70000000000000284</v>
      </c>
      <c r="D106" s="35">
        <v>111.7</v>
      </c>
      <c r="E106" s="18">
        <f t="shared" si="34"/>
        <v>2.083333333333342E-3</v>
      </c>
      <c r="F106" s="18">
        <f t="shared" si="35"/>
        <v>700.71874999999977</v>
      </c>
      <c r="G106" s="25"/>
      <c r="H106" s="25"/>
      <c r="I106" s="25"/>
      <c r="J106" s="26"/>
    </row>
    <row r="107" spans="1:10" s="4" customFormat="1" ht="14.4" customHeight="1" x14ac:dyDescent="0.25">
      <c r="A107" s="33" t="s">
        <v>107</v>
      </c>
      <c r="B107" s="11">
        <v>14</v>
      </c>
      <c r="C107" s="16">
        <f t="shared" si="32"/>
        <v>0.20000000000000284</v>
      </c>
      <c r="D107" s="35">
        <v>111.9</v>
      </c>
      <c r="E107" s="18">
        <f t="shared" si="34"/>
        <v>5.9523809523810364E-4</v>
      </c>
      <c r="F107" s="18">
        <f t="shared" si="35"/>
        <v>700.719345238095</v>
      </c>
      <c r="G107" s="25"/>
      <c r="H107" s="25"/>
      <c r="I107" s="25"/>
      <c r="J107" s="26"/>
    </row>
    <row r="108" spans="1:10" s="4" customFormat="1" ht="14.4" customHeight="1" x14ac:dyDescent="0.25">
      <c r="A108" s="38" t="s">
        <v>118</v>
      </c>
      <c r="B108" s="11">
        <v>14</v>
      </c>
      <c r="C108" s="16">
        <f t="shared" si="32"/>
        <v>3.0999999999999943</v>
      </c>
      <c r="D108" s="35">
        <v>115</v>
      </c>
      <c r="E108" s="18">
        <f t="shared" si="34"/>
        <v>9.226190476190459E-3</v>
      </c>
      <c r="F108" s="18">
        <f t="shared" si="35"/>
        <v>700.72857142857117</v>
      </c>
      <c r="G108" s="25"/>
      <c r="H108" s="68">
        <f>30/60/24</f>
        <v>2.0833333333333332E-2</v>
      </c>
      <c r="I108" s="25">
        <f>SUM(E82:E109)</f>
        <v>6.5178571428571461E-2</v>
      </c>
      <c r="J108" s="26"/>
    </row>
    <row r="109" spans="1:10" s="4" customFormat="1" ht="14.4" customHeight="1" x14ac:dyDescent="0.25">
      <c r="A109" s="33" t="s">
        <v>108</v>
      </c>
      <c r="B109" s="11"/>
      <c r="C109" s="16"/>
      <c r="D109" s="35"/>
      <c r="E109" s="18"/>
      <c r="F109" s="18"/>
      <c r="G109" s="31">
        <f>F109+H108</f>
        <v>2.0833333333333332E-2</v>
      </c>
      <c r="H109" s="25"/>
      <c r="I109" s="25"/>
      <c r="J109" s="26"/>
    </row>
    <row r="110" spans="1:10" s="4" customFormat="1" ht="14.4" customHeight="1" x14ac:dyDescent="0.25">
      <c r="A110" s="33" t="s">
        <v>117</v>
      </c>
      <c r="B110" s="11">
        <v>14</v>
      </c>
      <c r="C110" s="16">
        <f>D110-D108</f>
        <v>1.4000000000000057</v>
      </c>
      <c r="D110" s="34">
        <v>116.4</v>
      </c>
      <c r="E110" s="18">
        <f t="shared" ref="E110:E111" si="36">C110/B110/24</f>
        <v>4.166666666666684E-3</v>
      </c>
      <c r="F110" s="18">
        <f>F108+G109</f>
        <v>700.74940476190454</v>
      </c>
      <c r="G110" s="29"/>
      <c r="H110" s="29"/>
      <c r="J110" s="26"/>
    </row>
    <row r="111" spans="1:10" s="4" customFormat="1" ht="14.4" customHeight="1" x14ac:dyDescent="0.25">
      <c r="A111" s="33" t="s">
        <v>109</v>
      </c>
      <c r="B111" s="11">
        <v>14</v>
      </c>
      <c r="C111" s="16">
        <f t="shared" si="32"/>
        <v>3.1999999999999886</v>
      </c>
      <c r="D111" s="34">
        <v>119.6</v>
      </c>
      <c r="E111" s="18">
        <f t="shared" si="36"/>
        <v>9.52380952380949E-3</v>
      </c>
      <c r="F111" s="18">
        <f t="shared" ref="F111:F118" si="37">F110+C111/B111/24</f>
        <v>700.75892857142833</v>
      </c>
      <c r="G111" s="29"/>
      <c r="H111" s="25"/>
      <c r="I111" s="39"/>
      <c r="J111" s="26"/>
    </row>
    <row r="112" spans="1:10" s="4" customFormat="1" ht="14.4" customHeight="1" x14ac:dyDescent="0.25">
      <c r="A112" s="33" t="s">
        <v>110</v>
      </c>
      <c r="B112" s="11">
        <v>14</v>
      </c>
      <c r="C112" s="16">
        <f t="shared" si="32"/>
        <v>1.1000000000000085</v>
      </c>
      <c r="D112" s="34">
        <v>120.7</v>
      </c>
      <c r="E112" s="18">
        <f t="shared" ref="E112:E118" si="38">C112/B112/24</f>
        <v>3.273809523809549E-3</v>
      </c>
      <c r="F112" s="18">
        <f t="shared" si="37"/>
        <v>700.76220238095209</v>
      </c>
      <c r="G112" s="25"/>
      <c r="H112" s="25"/>
      <c r="I112" s="25"/>
      <c r="J112" s="26"/>
    </row>
    <row r="113" spans="1:10" s="4" customFormat="1" ht="14.4" customHeight="1" x14ac:dyDescent="0.25">
      <c r="A113" s="33" t="s">
        <v>111</v>
      </c>
      <c r="B113" s="11">
        <v>14</v>
      </c>
      <c r="C113" s="16">
        <f t="shared" si="32"/>
        <v>0.29999999999999716</v>
      </c>
      <c r="D113" s="34">
        <v>121</v>
      </c>
      <c r="E113" s="18">
        <f t="shared" si="38"/>
        <v>8.9285714285713437E-4</v>
      </c>
      <c r="F113" s="18">
        <f t="shared" si="37"/>
        <v>700.76309523809493</v>
      </c>
      <c r="G113" s="25"/>
      <c r="H113" s="25"/>
      <c r="I113" s="25"/>
      <c r="J113" s="26"/>
    </row>
    <row r="114" spans="1:10" s="4" customFormat="1" ht="14.4" customHeight="1" x14ac:dyDescent="0.25">
      <c r="A114" s="33" t="s">
        <v>112</v>
      </c>
      <c r="B114" s="11">
        <v>14</v>
      </c>
      <c r="C114" s="16">
        <f t="shared" si="32"/>
        <v>1.4000000000000057</v>
      </c>
      <c r="D114" s="34">
        <v>122.4</v>
      </c>
      <c r="E114" s="18">
        <f t="shared" si="38"/>
        <v>4.166666666666684E-3</v>
      </c>
      <c r="F114" s="18">
        <f t="shared" si="37"/>
        <v>700.76726190476165</v>
      </c>
      <c r="G114" s="25"/>
      <c r="H114" s="25"/>
      <c r="I114" s="25"/>
      <c r="J114" s="26"/>
    </row>
    <row r="115" spans="1:10" s="4" customFormat="1" ht="14.4" customHeight="1" x14ac:dyDescent="0.25">
      <c r="A115" s="33" t="s">
        <v>113</v>
      </c>
      <c r="B115" s="11">
        <v>14</v>
      </c>
      <c r="C115" s="16">
        <f t="shared" si="32"/>
        <v>1</v>
      </c>
      <c r="D115" s="34">
        <v>123.4</v>
      </c>
      <c r="E115" s="18">
        <f t="shared" si="38"/>
        <v>2.976190476190476E-3</v>
      </c>
      <c r="F115" s="18">
        <f t="shared" si="37"/>
        <v>700.7702380952378</v>
      </c>
      <c r="G115" s="25"/>
      <c r="H115" s="25"/>
      <c r="I115" s="25"/>
      <c r="J115" s="26"/>
    </row>
    <row r="116" spans="1:10" s="4" customFormat="1" ht="14.4" customHeight="1" x14ac:dyDescent="0.25">
      <c r="A116" s="33" t="s">
        <v>114</v>
      </c>
      <c r="B116" s="11">
        <v>14</v>
      </c>
      <c r="C116" s="16">
        <f t="shared" si="32"/>
        <v>1.5</v>
      </c>
      <c r="D116" s="34">
        <v>124.9</v>
      </c>
      <c r="E116" s="18">
        <f t="shared" si="38"/>
        <v>4.464285714285714E-3</v>
      </c>
      <c r="F116" s="18">
        <f t="shared" si="37"/>
        <v>700.77470238095214</v>
      </c>
      <c r="G116" s="25"/>
      <c r="H116" s="25"/>
      <c r="I116" s="25"/>
      <c r="J116" s="26"/>
    </row>
    <row r="117" spans="1:10" s="4" customFormat="1" ht="14.4" customHeight="1" x14ac:dyDescent="0.25">
      <c r="A117" s="33" t="s">
        <v>115</v>
      </c>
      <c r="B117" s="11">
        <v>14</v>
      </c>
      <c r="C117" s="16">
        <f t="shared" si="32"/>
        <v>9.9999999999994316E-2</v>
      </c>
      <c r="D117" s="34">
        <v>125</v>
      </c>
      <c r="E117" s="18">
        <f t="shared" si="38"/>
        <v>2.9761904761903068E-4</v>
      </c>
      <c r="F117" s="18">
        <f t="shared" si="37"/>
        <v>700.77499999999975</v>
      </c>
      <c r="G117" s="25"/>
      <c r="H117" s="25"/>
      <c r="I117" s="25"/>
      <c r="J117" s="26"/>
    </row>
    <row r="118" spans="1:10" s="4" customFormat="1" ht="14.4" customHeight="1" x14ac:dyDescent="0.25">
      <c r="A118" s="33" t="s">
        <v>116</v>
      </c>
      <c r="B118" s="11">
        <v>14</v>
      </c>
      <c r="C118" s="16">
        <f t="shared" si="32"/>
        <v>9.9999999999994316E-2</v>
      </c>
      <c r="D118" s="34">
        <v>125.1</v>
      </c>
      <c r="E118" s="18">
        <f t="shared" si="38"/>
        <v>2.9761904761903068E-4</v>
      </c>
      <c r="F118" s="18">
        <f t="shared" si="37"/>
        <v>700.77529761904736</v>
      </c>
      <c r="G118" s="25"/>
      <c r="H118" s="25"/>
      <c r="I118" s="25"/>
      <c r="J118" s="26"/>
    </row>
    <row r="119" spans="1:10" s="4" customFormat="1" ht="27.6" customHeight="1" x14ac:dyDescent="0.25">
      <c r="A119" s="36" t="s">
        <v>119</v>
      </c>
      <c r="B119" s="11">
        <v>14</v>
      </c>
      <c r="C119" s="16">
        <f t="shared" ref="C119" si="39">D119-D118</f>
        <v>0.90000000000000568</v>
      </c>
      <c r="D119" s="17">
        <v>126</v>
      </c>
      <c r="E119" s="18">
        <f t="shared" ref="E119" si="40">C119/B119/24</f>
        <v>2.6785714285714455E-3</v>
      </c>
      <c r="F119" s="18">
        <f t="shared" ref="F119" si="41">F118+C119/B119/24</f>
        <v>700.7779761904759</v>
      </c>
      <c r="G119" s="25"/>
      <c r="H119" s="25"/>
      <c r="I119" s="25">
        <f>SUM(E110:E119)</f>
        <v>3.2738095238095233E-2</v>
      </c>
      <c r="J119" s="26"/>
    </row>
  </sheetData>
  <mergeCells count="25">
    <mergeCell ref="F12:G12"/>
    <mergeCell ref="H12:H13"/>
    <mergeCell ref="I12:I13"/>
    <mergeCell ref="I10:J10"/>
    <mergeCell ref="C1:J1"/>
    <mergeCell ref="C3:J3"/>
    <mergeCell ref="I4:J4"/>
    <mergeCell ref="C2:J2"/>
    <mergeCell ref="C4:H4"/>
    <mergeCell ref="J12:J13"/>
    <mergeCell ref="A12:A13"/>
    <mergeCell ref="B12:B13"/>
    <mergeCell ref="A1:B9"/>
    <mergeCell ref="A10:B10"/>
    <mergeCell ref="A11:J11"/>
    <mergeCell ref="I5:J5"/>
    <mergeCell ref="C6:J6"/>
    <mergeCell ref="G9:J9"/>
    <mergeCell ref="C9:F9"/>
    <mergeCell ref="C10:H10"/>
    <mergeCell ref="C5:H5"/>
    <mergeCell ref="C7:J7"/>
    <mergeCell ref="C8:J8"/>
    <mergeCell ref="C12:D12"/>
    <mergeCell ref="E12:E13"/>
  </mergeCells>
  <phoneticPr fontId="0" type="noConversion"/>
  <printOptions horizontalCentered="1" verticalCentered="1"/>
  <pageMargins left="0.25" right="0.25" top="0.75" bottom="0.75" header="0.3" footer="0.3"/>
  <pageSetup scale="80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Feuil2</vt:lpstr>
      <vt:lpstr>Feuil3</vt:lpstr>
      <vt:lpstr>Feuil1</vt:lpstr>
    </vt:vector>
  </TitlesOfParts>
  <Company>famille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guerard</dc:creator>
  <cp:lastModifiedBy>gary kanaby</cp:lastModifiedBy>
  <cp:lastPrinted>2025-09-28T18:58:15Z</cp:lastPrinted>
  <dcterms:created xsi:type="dcterms:W3CDTF">2008-01-11T11:09:50Z</dcterms:created>
  <dcterms:modified xsi:type="dcterms:W3CDTF">2026-05-28T16:23:49Z</dcterms:modified>
</cp:coreProperties>
</file>