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_buz\OneDrive\Desktop\David Buzzee\David's Folders\Bicycling\Bicycling\2022\"/>
    </mc:Choice>
  </mc:AlternateContent>
  <xr:revisionPtr revIDLastSave="0" documentId="13_ncr:1_{2914F81E-727C-490E-83D2-B571D1BB633C}" xr6:coauthVersionLast="47" xr6:coauthVersionMax="47" xr10:uidLastSave="{00000000-0000-0000-0000-000000000000}"/>
  <bookViews>
    <workbookView xWindow="1260" yWindow="270" windowWidth="13425" windowHeight="15210" xr2:uid="{9949DFFA-7414-47D2-864E-9143414491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1" i="1" l="1"/>
  <c r="G111" i="1"/>
  <c r="B101" i="1"/>
  <c r="G101" i="1"/>
  <c r="B57" i="1"/>
  <c r="B58" i="1"/>
  <c r="G57" i="1"/>
  <c r="G58" i="1"/>
  <c r="G44" i="1"/>
  <c r="G45" i="1"/>
  <c r="B44" i="1"/>
  <c r="B45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32" i="1"/>
  <c r="G126" i="1"/>
  <c r="G127" i="1"/>
  <c r="G128" i="1"/>
  <c r="G129" i="1"/>
  <c r="G130" i="1"/>
  <c r="G125" i="1"/>
  <c r="G93" i="1"/>
  <c r="G94" i="1"/>
  <c r="G95" i="1"/>
  <c r="G96" i="1"/>
  <c r="G97" i="1"/>
  <c r="G98" i="1"/>
  <c r="G99" i="1"/>
  <c r="G100" i="1"/>
  <c r="G102" i="1"/>
  <c r="G103" i="1"/>
  <c r="G104" i="1"/>
  <c r="G105" i="1"/>
  <c r="G106" i="1"/>
  <c r="G107" i="1"/>
  <c r="G108" i="1"/>
  <c r="G109" i="1"/>
  <c r="G110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92" i="1"/>
  <c r="G81" i="1"/>
  <c r="G82" i="1"/>
  <c r="G83" i="1"/>
  <c r="G84" i="1"/>
  <c r="G85" i="1"/>
  <c r="G86" i="1"/>
  <c r="G87" i="1"/>
  <c r="G88" i="1"/>
  <c r="G89" i="1"/>
  <c r="G90" i="1"/>
  <c r="G91" i="1"/>
  <c r="G80" i="1"/>
  <c r="G79" i="1"/>
  <c r="G69" i="1"/>
  <c r="G70" i="1"/>
  <c r="G71" i="1"/>
  <c r="G72" i="1"/>
  <c r="G73" i="1"/>
  <c r="G74" i="1"/>
  <c r="G75" i="1"/>
  <c r="G76" i="1"/>
  <c r="G77" i="1"/>
  <c r="G78" i="1"/>
  <c r="G68" i="1"/>
  <c r="G67" i="1"/>
  <c r="G37" i="1"/>
  <c r="G38" i="1"/>
  <c r="G39" i="1"/>
  <c r="G40" i="1"/>
  <c r="G41" i="1"/>
  <c r="G42" i="1"/>
  <c r="G43" i="1"/>
  <c r="G46" i="1"/>
  <c r="G47" i="1"/>
  <c r="G48" i="1"/>
  <c r="G49" i="1"/>
  <c r="G50" i="1"/>
  <c r="G51" i="1"/>
  <c r="G52" i="1"/>
  <c r="G53" i="1"/>
  <c r="G54" i="1"/>
  <c r="G55" i="1"/>
  <c r="G56" i="1"/>
  <c r="G59" i="1"/>
  <c r="G60" i="1"/>
  <c r="G61" i="1"/>
  <c r="G62" i="1"/>
  <c r="G63" i="1"/>
  <c r="G64" i="1"/>
  <c r="G65" i="1"/>
  <c r="G66" i="1"/>
  <c r="G36" i="1"/>
  <c r="G31" i="1"/>
  <c r="G32" i="1"/>
  <c r="G33" i="1"/>
  <c r="G34" i="1"/>
  <c r="G35" i="1"/>
  <c r="G3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32" i="1"/>
  <c r="B131" i="1"/>
  <c r="B126" i="1"/>
  <c r="B127" i="1"/>
  <c r="B128" i="1"/>
  <c r="B129" i="1"/>
  <c r="B130" i="1"/>
  <c r="B125" i="1"/>
  <c r="B94" i="1"/>
  <c r="B95" i="1"/>
  <c r="B96" i="1"/>
  <c r="B97" i="1"/>
  <c r="B98" i="1"/>
  <c r="B99" i="1"/>
  <c r="B100" i="1"/>
  <c r="B102" i="1"/>
  <c r="B103" i="1"/>
  <c r="B104" i="1"/>
  <c r="B105" i="1"/>
  <c r="B106" i="1"/>
  <c r="B107" i="1"/>
  <c r="B108" i="1"/>
  <c r="B109" i="1"/>
  <c r="B110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93" i="1"/>
  <c r="B81" i="1"/>
  <c r="B82" i="1"/>
  <c r="B83" i="1"/>
  <c r="B84" i="1"/>
  <c r="B85" i="1"/>
  <c r="B86" i="1"/>
  <c r="B87" i="1"/>
  <c r="B88" i="1"/>
  <c r="B89" i="1"/>
  <c r="B90" i="1"/>
  <c r="B91" i="1"/>
  <c r="B80" i="1"/>
  <c r="B69" i="1"/>
  <c r="B70" i="1"/>
  <c r="B71" i="1"/>
  <c r="B72" i="1"/>
  <c r="B73" i="1"/>
  <c r="B74" i="1"/>
  <c r="B75" i="1"/>
  <c r="B76" i="1"/>
  <c r="B77" i="1"/>
  <c r="B78" i="1"/>
  <c r="B68" i="1"/>
  <c r="B38" i="1"/>
  <c r="B39" i="1"/>
  <c r="B40" i="1"/>
  <c r="B41" i="1"/>
  <c r="B42" i="1"/>
  <c r="B43" i="1"/>
  <c r="B46" i="1"/>
  <c r="B47" i="1"/>
  <c r="B48" i="1"/>
  <c r="B49" i="1"/>
  <c r="B50" i="1"/>
  <c r="B51" i="1"/>
  <c r="B52" i="1"/>
  <c r="B53" i="1"/>
  <c r="B54" i="1"/>
  <c r="B55" i="1"/>
  <c r="B56" i="1"/>
  <c r="B59" i="1"/>
  <c r="B60" i="1"/>
  <c r="B61" i="1"/>
  <c r="B62" i="1"/>
  <c r="B63" i="1"/>
  <c r="B64" i="1"/>
  <c r="B65" i="1"/>
  <c r="B66" i="1"/>
  <c r="B37" i="1"/>
  <c r="B30" i="1"/>
  <c r="B31" i="1"/>
  <c r="B32" i="1"/>
  <c r="B33" i="1"/>
  <c r="B34" i="1"/>
  <c r="B35" i="1"/>
  <c r="B29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6" i="1"/>
</calcChain>
</file>

<file path=xl/sharedStrings.xml><?xml version="1.0" encoding="utf-8"?>
<sst xmlns="http://schemas.openxmlformats.org/spreadsheetml/2006/main" count="304" uniqueCount="138">
  <si>
    <t>Right</t>
  </si>
  <si>
    <t>Leave America's Best Value Inn Go South</t>
  </si>
  <si>
    <t>Left</t>
  </si>
  <si>
    <t>Straight</t>
  </si>
  <si>
    <t>Leg</t>
  </si>
  <si>
    <t>Type</t>
  </si>
  <si>
    <t>Total</t>
  </si>
  <si>
    <t>Control</t>
  </si>
  <si>
    <t>Slight Right</t>
  </si>
  <si>
    <t>Slight right onto Goosecreek Rd</t>
  </si>
  <si>
    <t>Goose Creek Rd</t>
  </si>
  <si>
    <t>Slight Left</t>
  </si>
  <si>
    <t>to remain on Franklin Valley Rd</t>
  </si>
  <si>
    <t>Danger</t>
  </si>
  <si>
    <t>Caution! Acute RR Crossing. Use care.</t>
  </si>
  <si>
    <t>Climb</t>
  </si>
  <si>
    <t>Max 8.9%. Recommend lower gear.</t>
  </si>
  <si>
    <t>Max downhill = -11.5% Use extreme caution!</t>
  </si>
  <si>
    <t>Yes another climb. Steepest on route.</t>
  </si>
  <si>
    <t>Begin rapid descent. Use caution.</t>
  </si>
  <si>
    <t>onto Sand Hill Rd</t>
  </si>
  <si>
    <t>onto US 50. Caution!</t>
  </si>
  <si>
    <t>Slight left onto Garrett Ridge Rd</t>
  </si>
  <si>
    <t>Turn right before convenience store - unmarked alley</t>
  </si>
  <si>
    <t>From Last Ctrl</t>
  </si>
  <si>
    <t>Notes: Distance in Miles</t>
  </si>
  <si>
    <t>To Next Ctrl</t>
  </si>
  <si>
    <t>Chillicothe Start Control 06:00 - 07:00</t>
  </si>
  <si>
    <t xml:space="preserve">2022 Ohio Randonneurs 400 km brevet                                             Chillicothe - Lucasville - Bainbridge et retour  21 May 2022  </t>
  </si>
  <si>
    <t>RUSA route #        https://ridewithgps.com/routes/38228516</t>
  </si>
  <si>
    <t>between car wash and convenience store</t>
  </si>
  <si>
    <t>Renick Ave</t>
  </si>
  <si>
    <t>E Main St</t>
  </si>
  <si>
    <t>onto Charleston Pike</t>
  </si>
  <si>
    <t>Blacksmith Hill Rd</t>
  </si>
  <si>
    <t>Lick Run Rd</t>
  </si>
  <si>
    <t>Musselman Mill Rd</t>
  </si>
  <si>
    <t>Lakewood Dr</t>
  </si>
  <si>
    <t>onto E Hydell Rd</t>
  </si>
  <si>
    <t>Dry Run Rd</t>
  </si>
  <si>
    <t>Charleston Pike</t>
  </si>
  <si>
    <t>To remain on Charleston Pike</t>
  </si>
  <si>
    <t>Piney Creek Rd</t>
  </si>
  <si>
    <t>Clark Hollow Rd/​Park Rd 1. Shift down - climb ahead.</t>
  </si>
  <si>
    <t>slight right onto Clark Hollow Rd/​Park Rd 2</t>
  </si>
  <si>
    <t>OH-327 S</t>
  </si>
  <si>
    <t>Eagle Mills Rd</t>
  </si>
  <si>
    <t>Pretty Run Rd</t>
  </si>
  <si>
    <t>Garrett Ridge Rd</t>
  </si>
  <si>
    <t>US-50 E</t>
  </si>
  <si>
    <t>McArthur Control Hours 07:25 - 09:24. Lv ctrl to Left onto US Rte 50</t>
  </si>
  <si>
    <t>Cross Creek Gen Store, 58522 YS-50, McArthur OH 45651 Open 06:00 - 22:00.</t>
  </si>
  <si>
    <t>onto Kelly Rd</t>
  </si>
  <si>
    <t>onto Doles Rd</t>
  </si>
  <si>
    <t>W Broadway St</t>
  </si>
  <si>
    <t>Wellston Control hours 08:11 - 10-56. Leave control to right onto Pennsylvania Ave</t>
  </si>
  <si>
    <t>Sunoco 7 Pennsylvania Ave, Wellston OH 45692 740/384-1606 Store open 24 hours.</t>
  </si>
  <si>
    <t>Wellston Industrial Park Rd. Ride past Tom Corwin Rd</t>
  </si>
  <si>
    <t>to join Sand Hill Rd. Remains Wellston Industrial Park Rd.</t>
  </si>
  <si>
    <t>onto Wellston Industrial Park Rd</t>
  </si>
  <si>
    <t>Fairgreens Rd</t>
  </si>
  <si>
    <t>onto OH-788 S</t>
  </si>
  <si>
    <t>Chillicothe St</t>
  </si>
  <si>
    <t>onto Bridge St</t>
  </si>
  <si>
    <t>Main St</t>
  </si>
  <si>
    <t>South St</t>
  </si>
  <si>
    <t>Burlington Rd</t>
  </si>
  <si>
    <t>Mayhew Rd</t>
  </si>
  <si>
    <t>Peach Dr</t>
  </si>
  <si>
    <t>Yellow Delicious Dr</t>
  </si>
  <si>
    <t>4 Mile Rd</t>
  </si>
  <si>
    <t>onto Franklin Valley Rd</t>
  </si>
  <si>
    <t>OH-279 W</t>
  </si>
  <si>
    <t>OH-139 S</t>
  </si>
  <si>
    <t>Bennett Rd</t>
  </si>
  <si>
    <t>onto Lucasville-Minford Rd</t>
  </si>
  <si>
    <t>Robert Lucas Rd</t>
  </si>
  <si>
    <t>onto Scioto St</t>
  </si>
  <si>
    <t>US-23 N</t>
  </si>
  <si>
    <t>OH-348 W</t>
  </si>
  <si>
    <t>OH-104 N</t>
  </si>
  <si>
    <t>Jasper Rd</t>
  </si>
  <si>
    <t>OH-124 W/​OH-772 N</t>
  </si>
  <si>
    <t>Morgans Fork Rd</t>
  </si>
  <si>
    <t>onto Pike Lake Rd</t>
  </si>
  <si>
    <t>Egypt Hollow Rd</t>
  </si>
  <si>
    <t>Greenbriar Rd</t>
  </si>
  <si>
    <t>Pine Top Rd</t>
  </si>
  <si>
    <t>onto S Quarry St</t>
  </si>
  <si>
    <t>onto Jester Hill Rd</t>
  </si>
  <si>
    <t>onto Pine Top Rd</t>
  </si>
  <si>
    <t>Pike Lake Rd</t>
  </si>
  <si>
    <t>onto Morgans Fork Rd</t>
  </si>
  <si>
    <t>OH-124 E</t>
  </si>
  <si>
    <t>OH-104 S</t>
  </si>
  <si>
    <t>OH-348 E</t>
  </si>
  <si>
    <t>US-23 S</t>
  </si>
  <si>
    <t>Scioto St</t>
  </si>
  <si>
    <t>onto Robert Lucas Rd</t>
  </si>
  <si>
    <t>E Lucasville-Minford Rd</t>
  </si>
  <si>
    <t>onto Bennett Rd</t>
  </si>
  <si>
    <t>OH-139 N</t>
  </si>
  <si>
    <t>OH-279 E</t>
  </si>
  <si>
    <t>Franklin Valley Rd</t>
  </si>
  <si>
    <t>onto 4 Mile Rd</t>
  </si>
  <si>
    <t>Bridge St</t>
  </si>
  <si>
    <t>onto Chillicothe St</t>
  </si>
  <si>
    <t>OH-788 N/​Athens St</t>
  </si>
  <si>
    <t>onto Fairgreens Rd</t>
  </si>
  <si>
    <t>Wellston Industrial Park Rd</t>
  </si>
  <si>
    <t>Pennsylvania Ave</t>
  </si>
  <si>
    <t>OH-327 N/​N Minnesota Ave</t>
  </si>
  <si>
    <t>Doles Rd</t>
  </si>
  <si>
    <t>onto Carpenter Rd</t>
  </si>
  <si>
    <t>Goosecreek Rd</t>
  </si>
  <si>
    <t>OH-327 N</t>
  </si>
  <si>
    <t>Clark Hollow Rd/​Town Hwy 2</t>
  </si>
  <si>
    <t>Clark Hollow Rd/​S Ridge Rd. Caution on descent!</t>
  </si>
  <si>
    <t>at Tee to stay on Charleston Pike</t>
  </si>
  <si>
    <t>E Hydell Rd</t>
  </si>
  <si>
    <t>onto Lakewood Dr</t>
  </si>
  <si>
    <t>America's Best Value Inn, 1135 E Main St Chillicothe OH 45601  740/775-2500        Open 24 Hours</t>
  </si>
  <si>
    <t xml:space="preserve"> America's Best Value Inn, 1135 E Main St Chillicothe OH 45601 740/775-2500 Open 24 hours</t>
  </si>
  <si>
    <t>Chillicothe Control hours 18:08 - 09:00 on 05/22/2022</t>
  </si>
  <si>
    <t>Lucasville Control 10:23 - 15:56 Leave control to Left onto OH-104</t>
  </si>
  <si>
    <t xml:space="preserve"> Briar Patch Mart 11141 OH-104, Lucasville OH 45648 Store open 24 hours</t>
  </si>
  <si>
    <t xml:space="preserve"> Sunoco 101 N Quarry St Bainbridge OH 45612 740/634-3800 Store open 07:00 - 22:00</t>
  </si>
  <si>
    <t>Bainbridge Control 12:00 - 19:36. Leave control Right onto Quarry St.</t>
  </si>
  <si>
    <t>Lucasville Control. 13:44 - 23:16 Leave control to Right onto OH-104</t>
  </si>
  <si>
    <t xml:space="preserve">Briar Patch Mart 11141 OH-104 Lucasville OH 45648 Store open 24 hours. </t>
  </si>
  <si>
    <t>Wellston control. 16:04 - 04:16 Leave control to Left onto E Broadway St</t>
  </si>
  <si>
    <t xml:space="preserve">Sunoco 7 Pennsylvania Ave Wellston OH 45692 740/384-1606. Store open 24 hours. </t>
  </si>
  <si>
    <t xml:space="preserve">Allisonville Cross Creek Gen Store, 58522 US Rte 50, Warsaw OH . Store hours 06:00 - 22:00 </t>
  </si>
  <si>
    <t>Warsaw Control 16:47 - 05:48 If control is closed take timed picture or use EPP. Lv ctrl to Left onto US Rte 50</t>
  </si>
  <si>
    <t>Jackson Info Control on Left. Corner of Bridge and Main Streets</t>
  </si>
  <si>
    <t>Info control on Right. Store at intersection of OH-279 and CR-333. After control continue straight on OH-279</t>
  </si>
  <si>
    <t>Info control on Left. NW corner of Franklin Valley Rd and OH-279</t>
  </si>
  <si>
    <t>Jackson Info Control Marathon on Right. Leave control to Right onto Burlington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</si>
</sst>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3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7C14-2B4B-446E-BA82-180678661A01}">
  <dimension ref="A1:G151"/>
  <sheetViews>
    <sheetView tabSelected="1" workbookViewId="0">
      <selection activeCell="B121" sqref="B121"/>
    </sheetView>
  </sheetViews>
  <sheetFormatPr defaultRowHeight="19.5" x14ac:dyDescent="0.4"/>
  <cols>
    <col min="1" max="3" width="9.140625" style="1"/>
    <col min="4" max="4" width="11.42578125" style="1" customWidth="1"/>
    <col min="5" max="5" width="63.85546875" style="1" customWidth="1"/>
    <col min="6" max="6" width="9.140625" style="1"/>
    <col min="7" max="7" width="9.140625" style="12"/>
    <col min="8" max="16384" width="9.140625" style="1"/>
  </cols>
  <sheetData>
    <row r="1" spans="1:7" ht="42" customHeight="1" x14ac:dyDescent="0.4">
      <c r="A1" s="14"/>
      <c r="B1" s="14"/>
      <c r="C1" s="14"/>
      <c r="D1" s="17" t="s">
        <v>28</v>
      </c>
      <c r="E1" s="17"/>
    </row>
    <row r="2" spans="1:7" ht="20.25" x14ac:dyDescent="0.4">
      <c r="A2" s="15"/>
      <c r="B2" s="15"/>
      <c r="C2" s="16"/>
      <c r="D2" s="15" t="s">
        <v>29</v>
      </c>
      <c r="E2" s="16"/>
    </row>
    <row r="3" spans="1:7" s="6" customFormat="1" ht="67.5" customHeight="1" thickBot="1" x14ac:dyDescent="0.45">
      <c r="A3" s="6" t="s">
        <v>4</v>
      </c>
      <c r="B3" s="2" t="s">
        <v>24</v>
      </c>
      <c r="C3" s="3" t="s">
        <v>6</v>
      </c>
      <c r="D3" s="3" t="s">
        <v>5</v>
      </c>
      <c r="E3" s="3" t="s">
        <v>25</v>
      </c>
      <c r="F3" s="4" t="s">
        <v>6</v>
      </c>
      <c r="G3" s="5" t="s">
        <v>26</v>
      </c>
    </row>
    <row r="4" spans="1:7" ht="41.25" thickBot="1" x14ac:dyDescent="0.45">
      <c r="E4" s="7" t="s">
        <v>121</v>
      </c>
    </row>
    <row r="5" spans="1:7" ht="20.25" thickBot="1" x14ac:dyDescent="0.45">
      <c r="A5" s="8"/>
      <c r="B5" s="8"/>
      <c r="C5" s="8">
        <v>0</v>
      </c>
      <c r="D5" s="8" t="s">
        <v>7</v>
      </c>
      <c r="E5" s="8" t="s">
        <v>27</v>
      </c>
      <c r="F5" s="8">
        <v>0</v>
      </c>
      <c r="G5" s="13">
        <f>(30.1-C5)</f>
        <v>30.1</v>
      </c>
    </row>
    <row r="6" spans="1:7" ht="20.25" thickBot="1" x14ac:dyDescent="0.45">
      <c r="A6" s="10">
        <v>0</v>
      </c>
      <c r="B6" s="10">
        <f>(C6)</f>
        <v>0</v>
      </c>
      <c r="C6" s="10">
        <v>0</v>
      </c>
      <c r="D6" s="10" t="s">
        <v>0</v>
      </c>
      <c r="E6" s="10" t="s">
        <v>1</v>
      </c>
      <c r="F6" s="10">
        <v>0</v>
      </c>
      <c r="G6" s="13">
        <f t="shared" ref="G6:G28" si="0">(30.1-C6)</f>
        <v>30.1</v>
      </c>
    </row>
    <row r="7" spans="1:7" ht="20.25" thickBot="1" x14ac:dyDescent="0.45">
      <c r="A7" s="8">
        <v>0</v>
      </c>
      <c r="B7" s="10">
        <f t="shared" ref="B7:B28" si="1">(C7)</f>
        <v>0</v>
      </c>
      <c r="C7" s="8">
        <v>0</v>
      </c>
      <c r="D7" s="8" t="s">
        <v>0</v>
      </c>
      <c r="E7" s="8" t="s">
        <v>30</v>
      </c>
      <c r="F7" s="8">
        <v>0</v>
      </c>
      <c r="G7" s="13">
        <f t="shared" si="0"/>
        <v>30.1</v>
      </c>
    </row>
    <row r="8" spans="1:7" ht="20.25" thickBot="1" x14ac:dyDescent="0.45">
      <c r="A8" s="10">
        <v>0</v>
      </c>
      <c r="B8" s="10">
        <f t="shared" si="1"/>
        <v>0.1</v>
      </c>
      <c r="C8" s="10">
        <v>0.1</v>
      </c>
      <c r="D8" s="10" t="s">
        <v>2</v>
      </c>
      <c r="E8" s="10" t="s">
        <v>31</v>
      </c>
      <c r="F8" s="10">
        <v>0.1</v>
      </c>
      <c r="G8" s="13">
        <f t="shared" si="0"/>
        <v>30</v>
      </c>
    </row>
    <row r="9" spans="1:7" ht="20.25" thickBot="1" x14ac:dyDescent="0.45">
      <c r="A9" s="8">
        <v>0</v>
      </c>
      <c r="B9" s="10">
        <f t="shared" si="1"/>
        <v>0.1</v>
      </c>
      <c r="C9" s="8">
        <v>0.1</v>
      </c>
      <c r="D9" s="8" t="s">
        <v>2</v>
      </c>
      <c r="E9" s="8" t="s">
        <v>32</v>
      </c>
      <c r="F9" s="8">
        <v>0.1</v>
      </c>
      <c r="G9" s="13">
        <f t="shared" si="0"/>
        <v>30</v>
      </c>
    </row>
    <row r="10" spans="1:7" ht="20.25" thickBot="1" x14ac:dyDescent="0.45">
      <c r="A10" s="10">
        <v>0.1</v>
      </c>
      <c r="B10" s="10">
        <f t="shared" si="1"/>
        <v>0.2</v>
      </c>
      <c r="C10" s="10">
        <v>0.2</v>
      </c>
      <c r="D10" s="10" t="s">
        <v>3</v>
      </c>
      <c r="E10" s="10" t="s">
        <v>33</v>
      </c>
      <c r="F10" s="10">
        <v>0.2</v>
      </c>
      <c r="G10" s="13">
        <f t="shared" si="0"/>
        <v>29.900000000000002</v>
      </c>
    </row>
    <row r="11" spans="1:7" ht="20.25" thickBot="1" x14ac:dyDescent="0.45">
      <c r="A11" s="8">
        <v>0.6</v>
      </c>
      <c r="B11" s="10">
        <f t="shared" si="1"/>
        <v>0.8</v>
      </c>
      <c r="C11" s="8">
        <v>0.8</v>
      </c>
      <c r="D11" s="8" t="s">
        <v>2</v>
      </c>
      <c r="E11" s="8" t="s">
        <v>34</v>
      </c>
      <c r="F11" s="8">
        <v>0.8</v>
      </c>
      <c r="G11" s="13">
        <f t="shared" si="0"/>
        <v>29.3</v>
      </c>
    </row>
    <row r="12" spans="1:7" ht="20.25" thickBot="1" x14ac:dyDescent="0.45">
      <c r="A12" s="10">
        <v>1.8</v>
      </c>
      <c r="B12" s="10">
        <f t="shared" si="1"/>
        <v>2.6</v>
      </c>
      <c r="C12" s="10">
        <v>2.6</v>
      </c>
      <c r="D12" s="10" t="s">
        <v>0</v>
      </c>
      <c r="E12" s="10" t="s">
        <v>35</v>
      </c>
      <c r="F12" s="10">
        <v>2.6</v>
      </c>
      <c r="G12" s="13">
        <f t="shared" si="0"/>
        <v>27.5</v>
      </c>
    </row>
    <row r="13" spans="1:7" ht="20.25" thickBot="1" x14ac:dyDescent="0.45">
      <c r="A13" s="8">
        <v>0.4</v>
      </c>
      <c r="B13" s="10">
        <f t="shared" si="1"/>
        <v>3</v>
      </c>
      <c r="C13" s="8">
        <v>3</v>
      </c>
      <c r="D13" s="8" t="s">
        <v>0</v>
      </c>
      <c r="E13" s="8" t="s">
        <v>36</v>
      </c>
      <c r="F13" s="8">
        <v>3</v>
      </c>
      <c r="G13" s="13">
        <f t="shared" si="0"/>
        <v>27.1</v>
      </c>
    </row>
    <row r="14" spans="1:7" ht="20.25" thickBot="1" x14ac:dyDescent="0.45">
      <c r="A14" s="10">
        <v>0.5</v>
      </c>
      <c r="B14" s="10">
        <f t="shared" si="1"/>
        <v>3.6</v>
      </c>
      <c r="C14" s="10">
        <v>3.6</v>
      </c>
      <c r="D14" s="10" t="s">
        <v>0</v>
      </c>
      <c r="E14" s="10" t="s">
        <v>37</v>
      </c>
      <c r="F14" s="10">
        <v>3.6</v>
      </c>
      <c r="G14" s="13">
        <f t="shared" si="0"/>
        <v>26.5</v>
      </c>
    </row>
    <row r="15" spans="1:7" ht="20.25" thickBot="1" x14ac:dyDescent="0.45">
      <c r="A15" s="8">
        <v>0.5</v>
      </c>
      <c r="B15" s="10">
        <f t="shared" si="1"/>
        <v>4</v>
      </c>
      <c r="C15" s="8">
        <v>4</v>
      </c>
      <c r="D15" s="8" t="s">
        <v>3</v>
      </c>
      <c r="E15" s="8" t="s">
        <v>38</v>
      </c>
      <c r="F15" s="8">
        <v>4</v>
      </c>
      <c r="G15" s="13">
        <f t="shared" si="0"/>
        <v>26.1</v>
      </c>
    </row>
    <row r="16" spans="1:7" ht="20.25" thickBot="1" x14ac:dyDescent="0.45">
      <c r="A16" s="10">
        <v>1.3</v>
      </c>
      <c r="B16" s="10">
        <f t="shared" si="1"/>
        <v>5.4</v>
      </c>
      <c r="C16" s="10">
        <v>5.4</v>
      </c>
      <c r="D16" s="10" t="s">
        <v>0</v>
      </c>
      <c r="E16" s="10" t="s">
        <v>39</v>
      </c>
      <c r="F16" s="10">
        <v>5.4</v>
      </c>
      <c r="G16" s="13">
        <f t="shared" si="0"/>
        <v>24.700000000000003</v>
      </c>
    </row>
    <row r="17" spans="1:7" ht="20.25" thickBot="1" x14ac:dyDescent="0.45">
      <c r="A17" s="8">
        <v>0.6</v>
      </c>
      <c r="B17" s="10">
        <f t="shared" si="1"/>
        <v>6</v>
      </c>
      <c r="C17" s="8">
        <v>6</v>
      </c>
      <c r="D17" s="8" t="s">
        <v>2</v>
      </c>
      <c r="E17" s="8" t="s">
        <v>40</v>
      </c>
      <c r="F17" s="8">
        <v>6</v>
      </c>
      <c r="G17" s="13">
        <f t="shared" si="0"/>
        <v>24.1</v>
      </c>
    </row>
    <row r="18" spans="1:7" ht="20.25" thickBot="1" x14ac:dyDescent="0.45">
      <c r="A18" s="10">
        <v>0</v>
      </c>
      <c r="B18" s="10">
        <f t="shared" si="1"/>
        <v>6</v>
      </c>
      <c r="C18" s="10">
        <v>6</v>
      </c>
      <c r="D18" s="10" t="s">
        <v>0</v>
      </c>
      <c r="E18" s="10" t="s">
        <v>41</v>
      </c>
      <c r="F18" s="10">
        <v>6</v>
      </c>
      <c r="G18" s="13">
        <f t="shared" si="0"/>
        <v>24.1</v>
      </c>
    </row>
    <row r="19" spans="1:7" ht="20.25" thickBot="1" x14ac:dyDescent="0.45">
      <c r="A19" s="8">
        <v>3.7</v>
      </c>
      <c r="B19" s="10">
        <f t="shared" si="1"/>
        <v>9.6999999999999993</v>
      </c>
      <c r="C19" s="8">
        <v>9.6999999999999993</v>
      </c>
      <c r="D19" s="8" t="s">
        <v>0</v>
      </c>
      <c r="E19" s="8" t="s">
        <v>42</v>
      </c>
      <c r="F19" s="8">
        <v>9.6999999999999993</v>
      </c>
      <c r="G19" s="13">
        <f t="shared" si="0"/>
        <v>20.400000000000002</v>
      </c>
    </row>
    <row r="20" spans="1:7" ht="20.25" thickBot="1" x14ac:dyDescent="0.45">
      <c r="A20" s="10">
        <v>1.5</v>
      </c>
      <c r="B20" s="10">
        <f t="shared" si="1"/>
        <v>11.3</v>
      </c>
      <c r="C20" s="10">
        <v>11.3</v>
      </c>
      <c r="D20" s="10" t="s">
        <v>2</v>
      </c>
      <c r="E20" s="10" t="s">
        <v>43</v>
      </c>
      <c r="F20" s="10">
        <v>11.3</v>
      </c>
      <c r="G20" s="13">
        <f t="shared" si="0"/>
        <v>18.8</v>
      </c>
    </row>
    <row r="21" spans="1:7" ht="39.75" thickBot="1" x14ac:dyDescent="0.45">
      <c r="A21" s="8">
        <v>2.1</v>
      </c>
      <c r="B21" s="10">
        <f t="shared" si="1"/>
        <v>13.3</v>
      </c>
      <c r="C21" s="8">
        <v>13.3</v>
      </c>
      <c r="D21" s="8" t="s">
        <v>8</v>
      </c>
      <c r="E21" s="8" t="s">
        <v>44</v>
      </c>
      <c r="F21" s="8">
        <v>13.3</v>
      </c>
      <c r="G21" s="13">
        <f t="shared" si="0"/>
        <v>16.8</v>
      </c>
    </row>
    <row r="22" spans="1:7" ht="20.25" thickBot="1" x14ac:dyDescent="0.45">
      <c r="A22" s="10">
        <v>2.9</v>
      </c>
      <c r="B22" s="10">
        <f t="shared" si="1"/>
        <v>16.3</v>
      </c>
      <c r="C22" s="10">
        <v>16.3</v>
      </c>
      <c r="D22" s="10" t="s">
        <v>0</v>
      </c>
      <c r="E22" s="10" t="s">
        <v>45</v>
      </c>
      <c r="F22" s="10">
        <v>16.3</v>
      </c>
      <c r="G22" s="13">
        <f t="shared" si="0"/>
        <v>13.8</v>
      </c>
    </row>
    <row r="23" spans="1:7" ht="20.25" thickBot="1" x14ac:dyDescent="0.45">
      <c r="A23" s="8">
        <v>2.4</v>
      </c>
      <c r="B23" s="10">
        <f t="shared" si="1"/>
        <v>18.7</v>
      </c>
      <c r="C23" s="8">
        <v>18.7</v>
      </c>
      <c r="D23" s="8" t="s">
        <v>2</v>
      </c>
      <c r="E23" s="8" t="s">
        <v>46</v>
      </c>
      <c r="F23" s="8">
        <v>18.7</v>
      </c>
      <c r="G23" s="13">
        <f t="shared" si="0"/>
        <v>11.400000000000002</v>
      </c>
    </row>
    <row r="24" spans="1:7" ht="20.25" thickBot="1" x14ac:dyDescent="0.45">
      <c r="A24" s="10">
        <v>2.5</v>
      </c>
      <c r="B24" s="10">
        <f t="shared" si="1"/>
        <v>21.1</v>
      </c>
      <c r="C24" s="10">
        <v>21.1</v>
      </c>
      <c r="D24" s="10" t="s">
        <v>0</v>
      </c>
      <c r="E24" s="10" t="s">
        <v>47</v>
      </c>
      <c r="F24" s="10">
        <v>21.1</v>
      </c>
      <c r="G24" s="13">
        <f t="shared" si="0"/>
        <v>9</v>
      </c>
    </row>
    <row r="25" spans="1:7" ht="20.25" thickBot="1" x14ac:dyDescent="0.45">
      <c r="A25" s="8">
        <v>5.4</v>
      </c>
      <c r="B25" s="10">
        <f t="shared" si="1"/>
        <v>26.5</v>
      </c>
      <c r="C25" s="8">
        <v>26.5</v>
      </c>
      <c r="D25" s="8" t="s">
        <v>0</v>
      </c>
      <c r="E25" s="8" t="s">
        <v>48</v>
      </c>
      <c r="F25" s="8">
        <v>26.5</v>
      </c>
      <c r="G25" s="13">
        <f t="shared" si="0"/>
        <v>3.6000000000000014</v>
      </c>
    </row>
    <row r="26" spans="1:7" ht="20.25" thickBot="1" x14ac:dyDescent="0.45">
      <c r="A26" s="10">
        <v>2.4</v>
      </c>
      <c r="B26" s="10">
        <f t="shared" si="1"/>
        <v>29</v>
      </c>
      <c r="C26" s="10">
        <v>29</v>
      </c>
      <c r="D26" s="10" t="s">
        <v>0</v>
      </c>
      <c r="E26" s="10" t="s">
        <v>9</v>
      </c>
      <c r="F26" s="10">
        <v>29</v>
      </c>
      <c r="G26" s="13">
        <f t="shared" si="0"/>
        <v>1.1000000000000014</v>
      </c>
    </row>
    <row r="27" spans="1:7" ht="20.25" thickBot="1" x14ac:dyDescent="0.45">
      <c r="A27" s="8">
        <v>0.5</v>
      </c>
      <c r="B27" s="10">
        <f t="shared" si="1"/>
        <v>29.4</v>
      </c>
      <c r="C27" s="8">
        <v>29.4</v>
      </c>
      <c r="D27" s="8" t="s">
        <v>2</v>
      </c>
      <c r="E27" s="8" t="s">
        <v>49</v>
      </c>
      <c r="F27" s="8">
        <v>29.4</v>
      </c>
      <c r="G27" s="13">
        <f t="shared" si="0"/>
        <v>0.70000000000000284</v>
      </c>
    </row>
    <row r="28" spans="1:7" ht="39.75" thickBot="1" x14ac:dyDescent="0.45">
      <c r="A28" s="10">
        <v>0.6</v>
      </c>
      <c r="B28" s="10">
        <f t="shared" si="1"/>
        <v>30.1</v>
      </c>
      <c r="C28" s="10">
        <v>30.1</v>
      </c>
      <c r="D28" s="10" t="s">
        <v>0</v>
      </c>
      <c r="E28" s="10" t="s">
        <v>51</v>
      </c>
      <c r="F28" s="10">
        <v>30.1</v>
      </c>
      <c r="G28" s="13">
        <f t="shared" si="0"/>
        <v>0</v>
      </c>
    </row>
    <row r="29" spans="1:7" ht="39.75" thickBot="1" x14ac:dyDescent="0.45">
      <c r="A29" s="8">
        <v>0</v>
      </c>
      <c r="B29" s="8">
        <f>(C29-30.1)</f>
        <v>0</v>
      </c>
      <c r="C29" s="8">
        <v>30.1</v>
      </c>
      <c r="D29" s="8" t="s">
        <v>7</v>
      </c>
      <c r="E29" s="8" t="s">
        <v>50</v>
      </c>
      <c r="F29" s="8">
        <v>30.1</v>
      </c>
      <c r="G29" s="13"/>
    </row>
    <row r="30" spans="1:7" ht="20.25" thickBot="1" x14ac:dyDescent="0.45">
      <c r="A30" s="10">
        <v>0.8</v>
      </c>
      <c r="B30" s="8">
        <f t="shared" ref="B30:B35" si="2">(C30-30.1)</f>
        <v>0.79999999999999716</v>
      </c>
      <c r="C30" s="10">
        <v>30.9</v>
      </c>
      <c r="D30" s="10" t="s">
        <v>2</v>
      </c>
      <c r="E30" s="10" t="s">
        <v>10</v>
      </c>
      <c r="F30" s="10">
        <v>30.9</v>
      </c>
      <c r="G30" s="13">
        <f>(46.4-C30)</f>
        <v>15.5</v>
      </c>
    </row>
    <row r="31" spans="1:7" ht="20.25" thickBot="1" x14ac:dyDescent="0.45">
      <c r="A31" s="8">
        <v>2.4</v>
      </c>
      <c r="B31" s="8">
        <f t="shared" si="2"/>
        <v>3.1999999999999957</v>
      </c>
      <c r="C31" s="8">
        <v>33.299999999999997</v>
      </c>
      <c r="D31" s="8" t="s">
        <v>3</v>
      </c>
      <c r="E31" s="8" t="s">
        <v>52</v>
      </c>
      <c r="F31" s="8">
        <v>33.299999999999997</v>
      </c>
      <c r="G31" s="13">
        <f t="shared" ref="G31:G35" si="3">(46.4-C31)</f>
        <v>13.100000000000001</v>
      </c>
    </row>
    <row r="32" spans="1:7" ht="20.25" thickBot="1" x14ac:dyDescent="0.45">
      <c r="A32" s="10">
        <v>4.5</v>
      </c>
      <c r="B32" s="8">
        <f t="shared" si="2"/>
        <v>7.7999999999999972</v>
      </c>
      <c r="C32" s="10">
        <v>37.9</v>
      </c>
      <c r="D32" s="10" t="s">
        <v>3</v>
      </c>
      <c r="E32" s="10" t="s">
        <v>53</v>
      </c>
      <c r="F32" s="10">
        <v>37.9</v>
      </c>
      <c r="G32" s="13">
        <f t="shared" si="3"/>
        <v>8.5</v>
      </c>
    </row>
    <row r="33" spans="1:7" ht="20.25" thickBot="1" x14ac:dyDescent="0.45">
      <c r="A33" s="8">
        <v>0.2</v>
      </c>
      <c r="B33" s="8">
        <f t="shared" si="2"/>
        <v>8</v>
      </c>
      <c r="C33" s="8">
        <v>38.1</v>
      </c>
      <c r="D33" s="8" t="s">
        <v>2</v>
      </c>
      <c r="E33" s="8" t="s">
        <v>45</v>
      </c>
      <c r="F33" s="8">
        <v>38.1</v>
      </c>
      <c r="G33" s="13">
        <f t="shared" si="3"/>
        <v>8.2999999999999972</v>
      </c>
    </row>
    <row r="34" spans="1:7" ht="20.25" thickBot="1" x14ac:dyDescent="0.45">
      <c r="A34" s="10">
        <v>7.9</v>
      </c>
      <c r="B34" s="8">
        <f t="shared" si="2"/>
        <v>15.899999999999999</v>
      </c>
      <c r="C34" s="10">
        <v>46</v>
      </c>
      <c r="D34" s="10" t="s">
        <v>2</v>
      </c>
      <c r="E34" s="10" t="s">
        <v>54</v>
      </c>
      <c r="F34" s="10">
        <v>46</v>
      </c>
      <c r="G34" s="13">
        <f t="shared" si="3"/>
        <v>0.39999999999999858</v>
      </c>
    </row>
    <row r="35" spans="1:7" ht="39.75" thickBot="1" x14ac:dyDescent="0.45">
      <c r="A35" s="8">
        <v>0.5</v>
      </c>
      <c r="B35" s="8">
        <f t="shared" si="2"/>
        <v>16.299999999999997</v>
      </c>
      <c r="C35" s="8">
        <v>46.4</v>
      </c>
      <c r="D35" s="8" t="s">
        <v>0</v>
      </c>
      <c r="E35" s="8" t="s">
        <v>56</v>
      </c>
      <c r="F35" s="8">
        <v>46.4</v>
      </c>
      <c r="G35" s="13">
        <f t="shared" si="3"/>
        <v>0</v>
      </c>
    </row>
    <row r="36" spans="1:7" ht="39.75" thickBot="1" x14ac:dyDescent="0.45">
      <c r="A36" s="10">
        <v>0</v>
      </c>
      <c r="B36" s="8"/>
      <c r="C36" s="10">
        <v>46.4</v>
      </c>
      <c r="D36" s="10" t="s">
        <v>7</v>
      </c>
      <c r="E36" s="10" t="s">
        <v>55</v>
      </c>
      <c r="F36" s="10">
        <v>46.4</v>
      </c>
      <c r="G36" s="13">
        <f>(94.3-C36)</f>
        <v>47.9</v>
      </c>
    </row>
    <row r="37" spans="1:7" ht="20.25" thickBot="1" x14ac:dyDescent="0.45">
      <c r="A37" s="8">
        <v>2.1</v>
      </c>
      <c r="B37" s="8">
        <f>(C37-46.4)</f>
        <v>2.2000000000000028</v>
      </c>
      <c r="C37" s="8">
        <v>48.6</v>
      </c>
      <c r="D37" s="8" t="s">
        <v>0</v>
      </c>
      <c r="E37" s="8" t="s">
        <v>57</v>
      </c>
      <c r="F37" s="8">
        <v>48.6</v>
      </c>
      <c r="G37" s="13">
        <f t="shared" ref="G37:G67" si="4">(94.3-C37)</f>
        <v>45.699999999999996</v>
      </c>
    </row>
    <row r="38" spans="1:7" ht="19.5" customHeight="1" thickBot="1" x14ac:dyDescent="0.45">
      <c r="A38" s="10">
        <v>0.6</v>
      </c>
      <c r="B38" s="8">
        <f t="shared" ref="B38:B66" si="5">(C38-46.4)</f>
        <v>2.7000000000000028</v>
      </c>
      <c r="C38" s="10">
        <v>49.1</v>
      </c>
      <c r="D38" s="10" t="s">
        <v>0</v>
      </c>
      <c r="E38" s="10" t="s">
        <v>58</v>
      </c>
      <c r="F38" s="10">
        <v>49.1</v>
      </c>
      <c r="G38" s="13">
        <f t="shared" si="4"/>
        <v>45.199999999999996</v>
      </c>
    </row>
    <row r="39" spans="1:7" ht="39.75" thickBot="1" x14ac:dyDescent="0.45">
      <c r="A39" s="8">
        <v>0.2</v>
      </c>
      <c r="B39" s="8">
        <f t="shared" si="5"/>
        <v>3</v>
      </c>
      <c r="C39" s="8">
        <v>49.4</v>
      </c>
      <c r="D39" s="8" t="s">
        <v>11</v>
      </c>
      <c r="E39" s="8" t="s">
        <v>59</v>
      </c>
      <c r="F39" s="8">
        <v>49.4</v>
      </c>
      <c r="G39" s="13">
        <f t="shared" si="4"/>
        <v>44.9</v>
      </c>
    </row>
    <row r="40" spans="1:7" ht="20.25" thickBot="1" x14ac:dyDescent="0.45">
      <c r="A40" s="10">
        <v>0.4</v>
      </c>
      <c r="B40" s="8">
        <f t="shared" si="5"/>
        <v>3.3999999999999986</v>
      </c>
      <c r="C40" s="10">
        <v>49.8</v>
      </c>
      <c r="D40" s="10" t="s">
        <v>0</v>
      </c>
      <c r="E40" s="10" t="s">
        <v>60</v>
      </c>
      <c r="F40" s="10">
        <v>49.8</v>
      </c>
      <c r="G40" s="13">
        <f t="shared" si="4"/>
        <v>44.5</v>
      </c>
    </row>
    <row r="41" spans="1:7" ht="20.25" thickBot="1" x14ac:dyDescent="0.45">
      <c r="A41" s="8">
        <v>3.1</v>
      </c>
      <c r="B41" s="8">
        <f t="shared" si="5"/>
        <v>6.5</v>
      </c>
      <c r="C41" s="8">
        <v>52.9</v>
      </c>
      <c r="D41" s="8" t="s">
        <v>3</v>
      </c>
      <c r="E41" s="8" t="s">
        <v>61</v>
      </c>
      <c r="F41" s="8">
        <v>52.9</v>
      </c>
      <c r="G41" s="13">
        <f t="shared" si="4"/>
        <v>41.4</v>
      </c>
    </row>
    <row r="42" spans="1:7" ht="20.25" thickBot="1" x14ac:dyDescent="0.45">
      <c r="A42" s="10">
        <v>2.4</v>
      </c>
      <c r="B42" s="8">
        <f t="shared" si="5"/>
        <v>8.8000000000000043</v>
      </c>
      <c r="C42" s="10">
        <v>55.2</v>
      </c>
      <c r="D42" s="10" t="s">
        <v>2</v>
      </c>
      <c r="E42" s="10" t="s">
        <v>62</v>
      </c>
      <c r="F42" s="10">
        <v>55.2</v>
      </c>
      <c r="G42" s="13">
        <f t="shared" si="4"/>
        <v>39.099999999999994</v>
      </c>
    </row>
    <row r="43" spans="1:7" ht="20.25" thickBot="1" x14ac:dyDescent="0.45">
      <c r="A43" s="8">
        <v>0</v>
      </c>
      <c r="B43" s="8">
        <f t="shared" si="5"/>
        <v>8.8999999999999986</v>
      </c>
      <c r="C43" s="8">
        <v>55.3</v>
      </c>
      <c r="D43" s="8" t="s">
        <v>3</v>
      </c>
      <c r="E43" s="8" t="s">
        <v>63</v>
      </c>
      <c r="F43" s="8">
        <v>55.3</v>
      </c>
      <c r="G43" s="13">
        <f t="shared" si="4"/>
        <v>39</v>
      </c>
    </row>
    <row r="44" spans="1:7" ht="39.75" thickBot="1" x14ac:dyDescent="0.45">
      <c r="A44" s="8">
        <v>0.1</v>
      </c>
      <c r="B44" s="8">
        <f t="shared" si="5"/>
        <v>9</v>
      </c>
      <c r="C44" s="8">
        <v>55.4</v>
      </c>
      <c r="D44" s="8" t="s">
        <v>7</v>
      </c>
      <c r="E44" s="8" t="s">
        <v>134</v>
      </c>
      <c r="F44" s="8">
        <v>55.4</v>
      </c>
      <c r="G44" s="13">
        <f t="shared" si="4"/>
        <v>38.9</v>
      </c>
    </row>
    <row r="45" spans="1:7" ht="20.25" thickBot="1" x14ac:dyDescent="0.45">
      <c r="A45" s="10">
        <v>0</v>
      </c>
      <c r="B45" s="8">
        <f t="shared" si="5"/>
        <v>9</v>
      </c>
      <c r="C45" s="10">
        <v>55.4</v>
      </c>
      <c r="D45" s="10" t="s">
        <v>2</v>
      </c>
      <c r="E45" s="10" t="s">
        <v>64</v>
      </c>
      <c r="F45" s="10">
        <v>55.4</v>
      </c>
      <c r="G45" s="13">
        <f t="shared" si="4"/>
        <v>38.9</v>
      </c>
    </row>
    <row r="46" spans="1:7" ht="20.25" thickBot="1" x14ac:dyDescent="0.45">
      <c r="A46" s="8">
        <v>0.6</v>
      </c>
      <c r="B46" s="8">
        <f t="shared" si="5"/>
        <v>9.6000000000000014</v>
      </c>
      <c r="C46" s="8">
        <v>56</v>
      </c>
      <c r="D46" s="8" t="s">
        <v>0</v>
      </c>
      <c r="E46" s="8" t="s">
        <v>65</v>
      </c>
      <c r="F46" s="8">
        <v>56</v>
      </c>
      <c r="G46" s="13">
        <f t="shared" si="4"/>
        <v>38.299999999999997</v>
      </c>
    </row>
    <row r="47" spans="1:7" ht="20.25" thickBot="1" x14ac:dyDescent="0.45">
      <c r="A47" s="10">
        <v>0.2</v>
      </c>
      <c r="B47" s="8">
        <f t="shared" si="5"/>
        <v>9.8999999999999986</v>
      </c>
      <c r="C47" s="10">
        <v>56.3</v>
      </c>
      <c r="D47" s="10" t="s">
        <v>2</v>
      </c>
      <c r="E47" s="10" t="s">
        <v>66</v>
      </c>
      <c r="F47" s="10">
        <v>56.3</v>
      </c>
      <c r="G47" s="13">
        <f t="shared" si="4"/>
        <v>38</v>
      </c>
    </row>
    <row r="48" spans="1:7" ht="20.25" thickBot="1" x14ac:dyDescent="0.45">
      <c r="A48" s="8">
        <v>1.5</v>
      </c>
      <c r="B48" s="8">
        <f t="shared" si="5"/>
        <v>11.399999999999999</v>
      </c>
      <c r="C48" s="8">
        <v>57.8</v>
      </c>
      <c r="D48" s="8" t="s">
        <v>2</v>
      </c>
      <c r="E48" s="8" t="s">
        <v>67</v>
      </c>
      <c r="F48" s="8">
        <v>57.8</v>
      </c>
      <c r="G48" s="13">
        <f t="shared" si="4"/>
        <v>36.5</v>
      </c>
    </row>
    <row r="49" spans="1:7" ht="20.25" thickBot="1" x14ac:dyDescent="0.45">
      <c r="A49" s="10">
        <v>0.8</v>
      </c>
      <c r="B49" s="8">
        <f t="shared" si="5"/>
        <v>12.200000000000003</v>
      </c>
      <c r="C49" s="10">
        <v>58.6</v>
      </c>
      <c r="D49" s="10" t="s">
        <v>0</v>
      </c>
      <c r="E49" s="10" t="s">
        <v>68</v>
      </c>
      <c r="F49" s="10">
        <v>58.6</v>
      </c>
      <c r="G49" s="13">
        <f t="shared" si="4"/>
        <v>35.699999999999996</v>
      </c>
    </row>
    <row r="50" spans="1:7" ht="20.25" thickBot="1" x14ac:dyDescent="0.45">
      <c r="A50" s="8">
        <v>0.1</v>
      </c>
      <c r="B50" s="8">
        <f t="shared" si="5"/>
        <v>12.200000000000003</v>
      </c>
      <c r="C50" s="8">
        <v>58.6</v>
      </c>
      <c r="D50" s="8" t="s">
        <v>2</v>
      </c>
      <c r="E50" s="8" t="s">
        <v>69</v>
      </c>
      <c r="F50" s="8">
        <v>58.6</v>
      </c>
      <c r="G50" s="13">
        <f t="shared" si="4"/>
        <v>35.699999999999996</v>
      </c>
    </row>
    <row r="51" spans="1:7" ht="20.25" thickBot="1" x14ac:dyDescent="0.45">
      <c r="A51" s="10">
        <v>0.3</v>
      </c>
      <c r="B51" s="8">
        <f t="shared" si="5"/>
        <v>12.600000000000001</v>
      </c>
      <c r="C51" s="10">
        <v>59</v>
      </c>
      <c r="D51" s="10" t="s">
        <v>0</v>
      </c>
      <c r="E51" s="10" t="s">
        <v>70</v>
      </c>
      <c r="F51" s="10">
        <v>59</v>
      </c>
      <c r="G51" s="13">
        <f t="shared" si="4"/>
        <v>35.299999999999997</v>
      </c>
    </row>
    <row r="52" spans="1:7" ht="20.25" thickBot="1" x14ac:dyDescent="0.45">
      <c r="A52" s="8">
        <v>1.3</v>
      </c>
      <c r="B52" s="8">
        <f t="shared" si="5"/>
        <v>13.899999999999999</v>
      </c>
      <c r="C52" s="8">
        <v>60.3</v>
      </c>
      <c r="D52" s="8" t="s">
        <v>3</v>
      </c>
      <c r="E52" s="8" t="s">
        <v>71</v>
      </c>
      <c r="F52" s="8">
        <v>60.3</v>
      </c>
      <c r="G52" s="13">
        <f t="shared" si="4"/>
        <v>34</v>
      </c>
    </row>
    <row r="53" spans="1:7" ht="20.25" thickBot="1" x14ac:dyDescent="0.45">
      <c r="A53" s="10">
        <v>3.1</v>
      </c>
      <c r="B53" s="8">
        <f t="shared" si="5"/>
        <v>16.899999999999999</v>
      </c>
      <c r="C53" s="10">
        <v>63.3</v>
      </c>
      <c r="D53" s="10" t="s">
        <v>2</v>
      </c>
      <c r="E53" s="10" t="s">
        <v>12</v>
      </c>
      <c r="F53" s="10">
        <v>63.3</v>
      </c>
      <c r="G53" s="13">
        <f t="shared" si="4"/>
        <v>31</v>
      </c>
    </row>
    <row r="54" spans="1:7" ht="39.75" thickBot="1" x14ac:dyDescent="0.45">
      <c r="A54" s="8">
        <v>0.1</v>
      </c>
      <c r="B54" s="8">
        <f t="shared" si="5"/>
        <v>17</v>
      </c>
      <c r="C54" s="8">
        <v>63.4</v>
      </c>
      <c r="D54" s="8" t="s">
        <v>8</v>
      </c>
      <c r="E54" s="8" t="s">
        <v>12</v>
      </c>
      <c r="F54" s="8">
        <v>63.4</v>
      </c>
      <c r="G54" s="13">
        <f t="shared" si="4"/>
        <v>30.9</v>
      </c>
    </row>
    <row r="55" spans="1:7" ht="20.25" thickBot="1" x14ac:dyDescent="0.45">
      <c r="A55" s="10">
        <v>1.1000000000000001</v>
      </c>
      <c r="B55" s="8">
        <f t="shared" si="5"/>
        <v>18.199999999999996</v>
      </c>
      <c r="C55" s="10">
        <v>64.599999999999994</v>
      </c>
      <c r="D55" s="10" t="s">
        <v>13</v>
      </c>
      <c r="E55" s="10" t="s">
        <v>14</v>
      </c>
      <c r="F55" s="10">
        <v>64.599999999999994</v>
      </c>
      <c r="G55" s="13">
        <f t="shared" si="4"/>
        <v>29.700000000000003</v>
      </c>
    </row>
    <row r="56" spans="1:7" ht="20.25" thickBot="1" x14ac:dyDescent="0.45">
      <c r="A56" s="8">
        <v>3.4</v>
      </c>
      <c r="B56" s="8">
        <f t="shared" si="5"/>
        <v>21.6</v>
      </c>
      <c r="C56" s="8">
        <v>68</v>
      </c>
      <c r="D56" s="8" t="s">
        <v>0</v>
      </c>
      <c r="E56" s="8" t="s">
        <v>72</v>
      </c>
      <c r="F56" s="8">
        <v>68</v>
      </c>
      <c r="G56" s="13">
        <f t="shared" si="4"/>
        <v>26.299999999999997</v>
      </c>
    </row>
    <row r="57" spans="1:7" ht="39.75" thickBot="1" x14ac:dyDescent="0.45">
      <c r="A57" s="8">
        <v>0.6</v>
      </c>
      <c r="B57" s="8">
        <f t="shared" si="5"/>
        <v>22.199999999999996</v>
      </c>
      <c r="C57" s="8">
        <v>68.599999999999994</v>
      </c>
      <c r="D57" s="8" t="s">
        <v>7</v>
      </c>
      <c r="E57" s="8" t="s">
        <v>135</v>
      </c>
      <c r="F57" s="8">
        <v>68.599999999999994</v>
      </c>
      <c r="G57" s="13">
        <f t="shared" si="4"/>
        <v>25.700000000000003</v>
      </c>
    </row>
    <row r="58" spans="1:7" ht="20.25" thickBot="1" x14ac:dyDescent="0.45">
      <c r="A58" s="10">
        <v>7.9</v>
      </c>
      <c r="B58" s="8">
        <f t="shared" si="5"/>
        <v>30.1</v>
      </c>
      <c r="C58" s="10">
        <v>76.5</v>
      </c>
      <c r="D58" s="10" t="s">
        <v>2</v>
      </c>
      <c r="E58" s="10" t="s">
        <v>73</v>
      </c>
      <c r="F58" s="10">
        <v>76.5</v>
      </c>
      <c r="G58" s="13">
        <f t="shared" si="4"/>
        <v>17.799999999999997</v>
      </c>
    </row>
    <row r="59" spans="1:7" ht="20.25" thickBot="1" x14ac:dyDescent="0.45">
      <c r="A59" s="8">
        <v>7.5</v>
      </c>
      <c r="B59" s="8">
        <f t="shared" si="5"/>
        <v>37.6</v>
      </c>
      <c r="C59" s="8">
        <v>84</v>
      </c>
      <c r="D59" s="8" t="s">
        <v>0</v>
      </c>
      <c r="E59" s="8" t="s">
        <v>74</v>
      </c>
      <c r="F59" s="8">
        <v>84</v>
      </c>
      <c r="G59" s="13">
        <f t="shared" si="4"/>
        <v>10.299999999999997</v>
      </c>
    </row>
    <row r="60" spans="1:7" ht="20.25" thickBot="1" x14ac:dyDescent="0.45">
      <c r="A60" s="10">
        <v>0.5</v>
      </c>
      <c r="B60" s="8">
        <f t="shared" si="5"/>
        <v>38.1</v>
      </c>
      <c r="C60" s="10">
        <v>84.5</v>
      </c>
      <c r="D60" s="10" t="s">
        <v>3</v>
      </c>
      <c r="E60" s="10" t="s">
        <v>75</v>
      </c>
      <c r="F60" s="10">
        <v>84.5</v>
      </c>
      <c r="G60" s="13">
        <f t="shared" si="4"/>
        <v>9.7999999999999972</v>
      </c>
    </row>
    <row r="61" spans="1:7" ht="20.25" thickBot="1" x14ac:dyDescent="0.45">
      <c r="A61" s="8">
        <v>7.2</v>
      </c>
      <c r="B61" s="8">
        <f t="shared" si="5"/>
        <v>45.199999999999996</v>
      </c>
      <c r="C61" s="8">
        <v>91.6</v>
      </c>
      <c r="D61" s="8" t="s">
        <v>2</v>
      </c>
      <c r="E61" s="8" t="s">
        <v>76</v>
      </c>
      <c r="F61" s="8">
        <v>91.6</v>
      </c>
      <c r="G61" s="13">
        <f t="shared" si="4"/>
        <v>2.7000000000000028</v>
      </c>
    </row>
    <row r="62" spans="1:7" ht="20.25" thickBot="1" x14ac:dyDescent="0.45">
      <c r="A62" s="10">
        <v>0.6</v>
      </c>
      <c r="B62" s="8">
        <f t="shared" si="5"/>
        <v>45.800000000000004</v>
      </c>
      <c r="C62" s="10">
        <v>92.2</v>
      </c>
      <c r="D62" s="10" t="s">
        <v>3</v>
      </c>
      <c r="E62" s="10" t="s">
        <v>77</v>
      </c>
      <c r="F62" s="10">
        <v>92.2</v>
      </c>
      <c r="G62" s="13">
        <f t="shared" si="4"/>
        <v>2.0999999999999943</v>
      </c>
    </row>
    <row r="63" spans="1:7" ht="20.25" thickBot="1" x14ac:dyDescent="0.45">
      <c r="A63" s="8">
        <v>0.1</v>
      </c>
      <c r="B63" s="8">
        <f t="shared" si="5"/>
        <v>45.9</v>
      </c>
      <c r="C63" s="8">
        <v>92.3</v>
      </c>
      <c r="D63" s="8" t="s">
        <v>0</v>
      </c>
      <c r="E63" s="8" t="s">
        <v>78</v>
      </c>
      <c r="F63" s="8">
        <v>92.3</v>
      </c>
      <c r="G63" s="13">
        <f t="shared" si="4"/>
        <v>2</v>
      </c>
    </row>
    <row r="64" spans="1:7" ht="20.25" thickBot="1" x14ac:dyDescent="0.45">
      <c r="A64" s="10">
        <v>0.4</v>
      </c>
      <c r="B64" s="8">
        <f t="shared" si="5"/>
        <v>46.300000000000004</v>
      </c>
      <c r="C64" s="10">
        <v>92.7</v>
      </c>
      <c r="D64" s="10" t="s">
        <v>2</v>
      </c>
      <c r="E64" s="10" t="s">
        <v>79</v>
      </c>
      <c r="F64" s="10">
        <v>92.7</v>
      </c>
      <c r="G64" s="13">
        <f t="shared" si="4"/>
        <v>1.5999999999999943</v>
      </c>
    </row>
    <row r="65" spans="1:7" ht="20.25" thickBot="1" x14ac:dyDescent="0.45">
      <c r="A65" s="8">
        <v>1.3</v>
      </c>
      <c r="B65" s="8">
        <f t="shared" si="5"/>
        <v>47.6</v>
      </c>
      <c r="C65" s="8">
        <v>94</v>
      </c>
      <c r="D65" s="8" t="s">
        <v>0</v>
      </c>
      <c r="E65" s="8" t="s">
        <v>80</v>
      </c>
      <c r="F65" s="8">
        <v>94</v>
      </c>
      <c r="G65" s="13">
        <f t="shared" si="4"/>
        <v>0.29999999999999716</v>
      </c>
    </row>
    <row r="66" spans="1:7" ht="39.75" thickBot="1" x14ac:dyDescent="0.45">
      <c r="A66" s="10">
        <v>0.1</v>
      </c>
      <c r="B66" s="8">
        <f t="shared" si="5"/>
        <v>47.699999999999996</v>
      </c>
      <c r="C66" s="10">
        <v>94.1</v>
      </c>
      <c r="D66" s="10" t="s">
        <v>2</v>
      </c>
      <c r="E66" s="10" t="s">
        <v>125</v>
      </c>
      <c r="F66" s="10">
        <v>94.1</v>
      </c>
      <c r="G66" s="13">
        <f t="shared" si="4"/>
        <v>0.20000000000000284</v>
      </c>
    </row>
    <row r="67" spans="1:7" ht="39.75" thickBot="1" x14ac:dyDescent="0.45">
      <c r="A67" s="8">
        <v>0.2</v>
      </c>
      <c r="B67" s="8"/>
      <c r="C67" s="8">
        <v>94.3</v>
      </c>
      <c r="D67" s="8" t="s">
        <v>7</v>
      </c>
      <c r="E67" s="8" t="s">
        <v>124</v>
      </c>
      <c r="F67" s="8">
        <v>94.3</v>
      </c>
      <c r="G67" s="13">
        <f t="shared" si="4"/>
        <v>0</v>
      </c>
    </row>
    <row r="68" spans="1:7" ht="20.25" thickBot="1" x14ac:dyDescent="0.45">
      <c r="A68" s="10">
        <v>12</v>
      </c>
      <c r="B68" s="8">
        <f>(C68-94.3)</f>
        <v>12</v>
      </c>
      <c r="C68" s="10">
        <v>106.3</v>
      </c>
      <c r="D68" s="10" t="s">
        <v>2</v>
      </c>
      <c r="E68" s="10" t="s">
        <v>81</v>
      </c>
      <c r="F68" s="10">
        <v>106.3</v>
      </c>
      <c r="G68" s="13">
        <f>(126.3-C68)</f>
        <v>20</v>
      </c>
    </row>
    <row r="69" spans="1:7" ht="20.25" thickBot="1" x14ac:dyDescent="0.45">
      <c r="A69" s="8">
        <v>3.9</v>
      </c>
      <c r="B69" s="8">
        <f t="shared" ref="B69:B78" si="6">(C69-94.3)</f>
        <v>15.799999999999997</v>
      </c>
      <c r="C69" s="8">
        <v>110.1</v>
      </c>
      <c r="D69" s="8" t="s">
        <v>0</v>
      </c>
      <c r="E69" s="8" t="s">
        <v>82</v>
      </c>
      <c r="F69" s="8">
        <v>110.1</v>
      </c>
      <c r="G69" s="13">
        <f t="shared" ref="G69:G79" si="7">(126.3-C69)</f>
        <v>16.200000000000003</v>
      </c>
    </row>
    <row r="70" spans="1:7" ht="20.25" thickBot="1" x14ac:dyDescent="0.45">
      <c r="A70" s="10">
        <v>3.7</v>
      </c>
      <c r="B70" s="8">
        <f t="shared" si="6"/>
        <v>19.5</v>
      </c>
      <c r="C70" s="10">
        <v>113.8</v>
      </c>
      <c r="D70" s="10" t="s">
        <v>0</v>
      </c>
      <c r="E70" s="10" t="s">
        <v>83</v>
      </c>
      <c r="F70" s="10">
        <v>113.8</v>
      </c>
      <c r="G70" s="13">
        <f t="shared" si="7"/>
        <v>12.5</v>
      </c>
    </row>
    <row r="71" spans="1:7" ht="20.25" thickBot="1" x14ac:dyDescent="0.45">
      <c r="A71" s="8">
        <v>3.8</v>
      </c>
      <c r="B71" s="8">
        <f t="shared" si="6"/>
        <v>23.299999999999997</v>
      </c>
      <c r="C71" s="8">
        <v>117.6</v>
      </c>
      <c r="D71" s="8" t="s">
        <v>3</v>
      </c>
      <c r="E71" s="8" t="s">
        <v>84</v>
      </c>
      <c r="F71" s="8">
        <v>117.6</v>
      </c>
      <c r="G71" s="13">
        <f t="shared" si="7"/>
        <v>8.7000000000000028</v>
      </c>
    </row>
    <row r="72" spans="1:7" ht="20.25" thickBot="1" x14ac:dyDescent="0.45">
      <c r="A72" s="10">
        <v>1.9</v>
      </c>
      <c r="B72" s="8">
        <f t="shared" si="6"/>
        <v>25.200000000000003</v>
      </c>
      <c r="C72" s="10">
        <v>119.5</v>
      </c>
      <c r="D72" s="10" t="s">
        <v>2</v>
      </c>
      <c r="E72" s="10" t="s">
        <v>85</v>
      </c>
      <c r="F72" s="10">
        <v>119.5</v>
      </c>
      <c r="G72" s="13">
        <f t="shared" si="7"/>
        <v>6.7999999999999972</v>
      </c>
    </row>
    <row r="73" spans="1:7" ht="20.25" thickBot="1" x14ac:dyDescent="0.45">
      <c r="A73" s="8">
        <v>0.1</v>
      </c>
      <c r="B73" s="8">
        <f t="shared" si="6"/>
        <v>25.299999999999997</v>
      </c>
      <c r="C73" s="8">
        <v>119.6</v>
      </c>
      <c r="D73" s="8" t="s">
        <v>15</v>
      </c>
      <c r="E73" s="8" t="s">
        <v>16</v>
      </c>
      <c r="F73" s="8">
        <v>119.6</v>
      </c>
      <c r="G73" s="13">
        <f t="shared" si="7"/>
        <v>6.7000000000000028</v>
      </c>
    </row>
    <row r="74" spans="1:7" ht="20.25" thickBot="1" x14ac:dyDescent="0.45">
      <c r="A74" s="10">
        <v>1.7</v>
      </c>
      <c r="B74" s="8">
        <f t="shared" si="6"/>
        <v>27</v>
      </c>
      <c r="C74" s="10">
        <v>121.3</v>
      </c>
      <c r="D74" s="10" t="s">
        <v>0</v>
      </c>
      <c r="E74" s="10" t="s">
        <v>86</v>
      </c>
      <c r="F74" s="10">
        <v>121.3</v>
      </c>
      <c r="G74" s="13">
        <f t="shared" si="7"/>
        <v>5</v>
      </c>
    </row>
    <row r="75" spans="1:7" ht="20.25" thickBot="1" x14ac:dyDescent="0.45">
      <c r="A75" s="8">
        <v>1.7</v>
      </c>
      <c r="B75" s="8">
        <f t="shared" si="6"/>
        <v>28.700000000000003</v>
      </c>
      <c r="C75" s="8">
        <v>123</v>
      </c>
      <c r="D75" s="8" t="s">
        <v>0</v>
      </c>
      <c r="E75" s="8" t="s">
        <v>87</v>
      </c>
      <c r="F75" s="8">
        <v>123</v>
      </c>
      <c r="G75" s="13">
        <f t="shared" si="7"/>
        <v>3.2999999999999972</v>
      </c>
    </row>
    <row r="76" spans="1:7" ht="20.25" thickBot="1" x14ac:dyDescent="0.45">
      <c r="A76" s="10">
        <v>1.4</v>
      </c>
      <c r="B76" s="8">
        <f t="shared" si="6"/>
        <v>30.100000000000009</v>
      </c>
      <c r="C76" s="10">
        <v>124.4</v>
      </c>
      <c r="D76" s="10" t="s">
        <v>13</v>
      </c>
      <c r="E76" s="10" t="s">
        <v>17</v>
      </c>
      <c r="F76" s="10">
        <v>124.4</v>
      </c>
      <c r="G76" s="13">
        <f t="shared" si="7"/>
        <v>1.8999999999999915</v>
      </c>
    </row>
    <row r="77" spans="1:7" ht="20.25" thickBot="1" x14ac:dyDescent="0.45">
      <c r="A77" s="8">
        <v>1.4</v>
      </c>
      <c r="B77" s="8">
        <f t="shared" si="6"/>
        <v>31.600000000000009</v>
      </c>
      <c r="C77" s="8">
        <v>125.9</v>
      </c>
      <c r="D77" s="8" t="s">
        <v>3</v>
      </c>
      <c r="E77" s="8" t="s">
        <v>88</v>
      </c>
      <c r="F77" s="8">
        <v>125.9</v>
      </c>
      <c r="G77" s="13">
        <f t="shared" si="7"/>
        <v>0.39999999999999147</v>
      </c>
    </row>
    <row r="78" spans="1:7" ht="39.75" thickBot="1" x14ac:dyDescent="0.45">
      <c r="A78" s="10">
        <v>0.5</v>
      </c>
      <c r="B78" s="8">
        <f t="shared" si="6"/>
        <v>32</v>
      </c>
      <c r="C78" s="10">
        <v>126.3</v>
      </c>
      <c r="D78" s="10" t="s">
        <v>2</v>
      </c>
      <c r="E78" s="10" t="s">
        <v>126</v>
      </c>
      <c r="F78" s="10">
        <v>126.3</v>
      </c>
      <c r="G78" s="13">
        <f t="shared" si="7"/>
        <v>0</v>
      </c>
    </row>
    <row r="79" spans="1:7" ht="39.75" thickBot="1" x14ac:dyDescent="0.45">
      <c r="A79" s="8">
        <v>0</v>
      </c>
      <c r="B79" s="8"/>
      <c r="C79" s="8">
        <v>126.3</v>
      </c>
      <c r="D79" s="8" t="s">
        <v>7</v>
      </c>
      <c r="E79" s="8" t="s">
        <v>127</v>
      </c>
      <c r="F79" s="8">
        <v>126.3</v>
      </c>
      <c r="G79" s="13">
        <f t="shared" si="7"/>
        <v>0</v>
      </c>
    </row>
    <row r="80" spans="1:7" ht="20.25" thickBot="1" x14ac:dyDescent="0.45">
      <c r="A80" s="10">
        <v>1.1000000000000001</v>
      </c>
      <c r="B80" s="8">
        <f>(C80-126.3)</f>
        <v>1.2000000000000028</v>
      </c>
      <c r="C80" s="10">
        <v>127.5</v>
      </c>
      <c r="D80" s="10" t="s">
        <v>3</v>
      </c>
      <c r="E80" s="10" t="s">
        <v>89</v>
      </c>
      <c r="F80" s="10">
        <v>127.5</v>
      </c>
      <c r="G80" s="13">
        <f>(158.5-C80)</f>
        <v>31</v>
      </c>
    </row>
    <row r="81" spans="1:7" ht="20.25" thickBot="1" x14ac:dyDescent="0.45">
      <c r="A81" s="8">
        <v>0.4</v>
      </c>
      <c r="B81" s="8">
        <f t="shared" ref="B81:B91" si="8">(C81-126.3)</f>
        <v>1.6000000000000085</v>
      </c>
      <c r="C81" s="8">
        <v>127.9</v>
      </c>
      <c r="D81" s="8" t="s">
        <v>15</v>
      </c>
      <c r="E81" s="8" t="s">
        <v>18</v>
      </c>
      <c r="F81" s="8">
        <v>127.9</v>
      </c>
      <c r="G81" s="13">
        <f t="shared" ref="G81:G91" si="9">(158.5-C81)</f>
        <v>30.599999999999994</v>
      </c>
    </row>
    <row r="82" spans="1:7" ht="20.25" thickBot="1" x14ac:dyDescent="0.45">
      <c r="A82" s="10">
        <v>1.6</v>
      </c>
      <c r="B82" s="8">
        <f t="shared" si="8"/>
        <v>3.2000000000000028</v>
      </c>
      <c r="C82" s="10">
        <v>129.5</v>
      </c>
      <c r="D82" s="10" t="s">
        <v>3</v>
      </c>
      <c r="E82" s="10" t="s">
        <v>90</v>
      </c>
      <c r="F82" s="10">
        <v>129.5</v>
      </c>
      <c r="G82" s="13">
        <f t="shared" si="9"/>
        <v>29</v>
      </c>
    </row>
    <row r="83" spans="1:7" ht="20.25" thickBot="1" x14ac:dyDescent="0.45">
      <c r="A83" s="8">
        <v>0.1</v>
      </c>
      <c r="B83" s="8">
        <f t="shared" si="8"/>
        <v>3.2999999999999972</v>
      </c>
      <c r="C83" s="8">
        <v>129.6</v>
      </c>
      <c r="D83" s="8" t="s">
        <v>2</v>
      </c>
      <c r="E83" s="8" t="s">
        <v>86</v>
      </c>
      <c r="F83" s="8">
        <v>129.6</v>
      </c>
      <c r="G83" s="13">
        <f t="shared" si="9"/>
        <v>28.900000000000006</v>
      </c>
    </row>
    <row r="84" spans="1:7" ht="20.25" thickBot="1" x14ac:dyDescent="0.45">
      <c r="A84" s="10">
        <v>0.5</v>
      </c>
      <c r="B84" s="8">
        <f t="shared" si="8"/>
        <v>3.7999999999999972</v>
      </c>
      <c r="C84" s="10">
        <v>130.1</v>
      </c>
      <c r="D84" s="10" t="s">
        <v>13</v>
      </c>
      <c r="E84" s="10" t="s">
        <v>19</v>
      </c>
      <c r="F84" s="10">
        <v>130.1</v>
      </c>
      <c r="G84" s="13">
        <f t="shared" si="9"/>
        <v>28.400000000000006</v>
      </c>
    </row>
    <row r="85" spans="1:7" ht="20.25" thickBot="1" x14ac:dyDescent="0.45">
      <c r="A85" s="8">
        <v>1.3</v>
      </c>
      <c r="B85" s="8">
        <f t="shared" si="8"/>
        <v>5.1000000000000085</v>
      </c>
      <c r="C85" s="8">
        <v>131.4</v>
      </c>
      <c r="D85" s="8" t="s">
        <v>2</v>
      </c>
      <c r="E85" s="8" t="s">
        <v>85</v>
      </c>
      <c r="F85" s="8">
        <v>131.4</v>
      </c>
      <c r="G85" s="13">
        <f t="shared" si="9"/>
        <v>27.099999999999994</v>
      </c>
    </row>
    <row r="86" spans="1:7" ht="20.25" thickBot="1" x14ac:dyDescent="0.45">
      <c r="A86" s="10">
        <v>1.8</v>
      </c>
      <c r="B86" s="8">
        <f t="shared" si="8"/>
        <v>6.8999999999999915</v>
      </c>
      <c r="C86" s="10">
        <v>133.19999999999999</v>
      </c>
      <c r="D86" s="10" t="s">
        <v>0</v>
      </c>
      <c r="E86" s="10" t="s">
        <v>91</v>
      </c>
      <c r="F86" s="10">
        <v>133.19999999999999</v>
      </c>
      <c r="G86" s="13">
        <f t="shared" si="9"/>
        <v>25.300000000000011</v>
      </c>
    </row>
    <row r="87" spans="1:7" ht="20.25" thickBot="1" x14ac:dyDescent="0.45">
      <c r="A87" s="8">
        <v>1.9</v>
      </c>
      <c r="B87" s="8">
        <f t="shared" si="8"/>
        <v>8.7000000000000028</v>
      </c>
      <c r="C87" s="8">
        <v>135</v>
      </c>
      <c r="D87" s="8" t="s">
        <v>3</v>
      </c>
      <c r="E87" s="8" t="s">
        <v>92</v>
      </c>
      <c r="F87" s="8">
        <v>135</v>
      </c>
      <c r="G87" s="13">
        <f t="shared" si="9"/>
        <v>23.5</v>
      </c>
    </row>
    <row r="88" spans="1:7" ht="20.25" thickBot="1" x14ac:dyDescent="0.45">
      <c r="A88" s="10">
        <v>3.8</v>
      </c>
      <c r="B88" s="8">
        <f t="shared" si="8"/>
        <v>12.500000000000014</v>
      </c>
      <c r="C88" s="10">
        <v>138.80000000000001</v>
      </c>
      <c r="D88" s="10" t="s">
        <v>2</v>
      </c>
      <c r="E88" s="10" t="s">
        <v>93</v>
      </c>
      <c r="F88" s="10">
        <v>138.80000000000001</v>
      </c>
      <c r="G88" s="13">
        <f t="shared" si="9"/>
        <v>19.699999999999989</v>
      </c>
    </row>
    <row r="89" spans="1:7" ht="20.25" thickBot="1" x14ac:dyDescent="0.45">
      <c r="A89" s="8">
        <v>3.7</v>
      </c>
      <c r="B89" s="8">
        <f t="shared" si="8"/>
        <v>16.200000000000003</v>
      </c>
      <c r="C89" s="8">
        <v>142.5</v>
      </c>
      <c r="D89" s="8" t="s">
        <v>2</v>
      </c>
      <c r="E89" s="8" t="s">
        <v>81</v>
      </c>
      <c r="F89" s="8">
        <v>142.5</v>
      </c>
      <c r="G89" s="13">
        <f t="shared" si="9"/>
        <v>16</v>
      </c>
    </row>
    <row r="90" spans="1:7" ht="20.25" thickBot="1" x14ac:dyDescent="0.45">
      <c r="A90" s="10">
        <v>3.9</v>
      </c>
      <c r="B90" s="8">
        <f t="shared" si="8"/>
        <v>20.100000000000009</v>
      </c>
      <c r="C90" s="10">
        <v>146.4</v>
      </c>
      <c r="D90" s="10" t="s">
        <v>0</v>
      </c>
      <c r="E90" s="10" t="s">
        <v>94</v>
      </c>
      <c r="F90" s="10">
        <v>146.4</v>
      </c>
      <c r="G90" s="13">
        <f t="shared" si="9"/>
        <v>12.099999999999994</v>
      </c>
    </row>
    <row r="91" spans="1:7" ht="39.75" thickBot="1" x14ac:dyDescent="0.45">
      <c r="A91" s="8">
        <v>12.1</v>
      </c>
      <c r="B91" s="8">
        <f t="shared" si="8"/>
        <v>32.200000000000003</v>
      </c>
      <c r="C91" s="8">
        <v>158.5</v>
      </c>
      <c r="D91" s="8" t="s">
        <v>0</v>
      </c>
      <c r="E91" s="8" t="s">
        <v>129</v>
      </c>
      <c r="F91" s="8">
        <v>158.5</v>
      </c>
      <c r="G91" s="13">
        <f t="shared" si="9"/>
        <v>0</v>
      </c>
    </row>
    <row r="92" spans="1:7" ht="39.75" thickBot="1" x14ac:dyDescent="0.45">
      <c r="A92" s="10">
        <v>0</v>
      </c>
      <c r="B92" s="8"/>
      <c r="C92" s="10">
        <v>158.6</v>
      </c>
      <c r="D92" s="10" t="s">
        <v>7</v>
      </c>
      <c r="E92" s="10" t="s">
        <v>128</v>
      </c>
      <c r="F92" s="10">
        <v>158.6</v>
      </c>
      <c r="G92" s="13">
        <f>(206.2-C92)</f>
        <v>47.599999999999994</v>
      </c>
    </row>
    <row r="93" spans="1:7" ht="20.25" thickBot="1" x14ac:dyDescent="0.45">
      <c r="A93" s="8">
        <v>0.1</v>
      </c>
      <c r="B93" s="8">
        <f>(C93-158.6)</f>
        <v>9.9999999999994316E-2</v>
      </c>
      <c r="C93" s="8">
        <v>158.69999999999999</v>
      </c>
      <c r="D93" s="8" t="s">
        <v>2</v>
      </c>
      <c r="E93" s="8" t="s">
        <v>95</v>
      </c>
      <c r="F93" s="8">
        <v>158.69999999999999</v>
      </c>
      <c r="G93" s="13">
        <f t="shared" ref="G93:G123" si="10">(206.2-C93)</f>
        <v>47.5</v>
      </c>
    </row>
    <row r="94" spans="1:7" ht="20.25" thickBot="1" x14ac:dyDescent="0.45">
      <c r="A94" s="10">
        <v>1.3</v>
      </c>
      <c r="B94" s="8">
        <f t="shared" ref="B94:B123" si="11">(C94-158.6)</f>
        <v>1.3000000000000114</v>
      </c>
      <c r="C94" s="10">
        <v>159.9</v>
      </c>
      <c r="D94" s="10" t="s">
        <v>0</v>
      </c>
      <c r="E94" s="10" t="s">
        <v>96</v>
      </c>
      <c r="F94" s="10">
        <v>159.9</v>
      </c>
      <c r="G94" s="13">
        <f t="shared" si="10"/>
        <v>46.299999999999983</v>
      </c>
    </row>
    <row r="95" spans="1:7" ht="20.25" thickBot="1" x14ac:dyDescent="0.45">
      <c r="A95" s="8">
        <v>0.4</v>
      </c>
      <c r="B95" s="8">
        <f t="shared" si="11"/>
        <v>1.8000000000000114</v>
      </c>
      <c r="C95" s="8">
        <v>160.4</v>
      </c>
      <c r="D95" s="8" t="s">
        <v>2</v>
      </c>
      <c r="E95" s="8" t="s">
        <v>97</v>
      </c>
      <c r="F95" s="8">
        <v>160.4</v>
      </c>
      <c r="G95" s="13">
        <f t="shared" si="10"/>
        <v>45.799999999999983</v>
      </c>
    </row>
    <row r="96" spans="1:7" ht="20.25" thickBot="1" x14ac:dyDescent="0.45">
      <c r="A96" s="10">
        <v>0.1</v>
      </c>
      <c r="B96" s="8">
        <f t="shared" si="11"/>
        <v>1.9000000000000057</v>
      </c>
      <c r="C96" s="10">
        <v>160.5</v>
      </c>
      <c r="D96" s="10" t="s">
        <v>3</v>
      </c>
      <c r="E96" s="10" t="s">
        <v>98</v>
      </c>
      <c r="F96" s="10">
        <v>160.5</v>
      </c>
      <c r="G96" s="13">
        <f t="shared" si="10"/>
        <v>45.699999999999989</v>
      </c>
    </row>
    <row r="97" spans="1:7" ht="20.25" thickBot="1" x14ac:dyDescent="0.45">
      <c r="A97" s="8">
        <v>0.6</v>
      </c>
      <c r="B97" s="8">
        <f t="shared" si="11"/>
        <v>2.4000000000000057</v>
      </c>
      <c r="C97" s="8">
        <v>161</v>
      </c>
      <c r="D97" s="8" t="s">
        <v>0</v>
      </c>
      <c r="E97" s="8" t="s">
        <v>99</v>
      </c>
      <c r="F97" s="8">
        <v>161</v>
      </c>
      <c r="G97" s="13">
        <f t="shared" si="10"/>
        <v>45.199999999999989</v>
      </c>
    </row>
    <row r="98" spans="1:7" ht="20.25" thickBot="1" x14ac:dyDescent="0.45">
      <c r="A98" s="10">
        <v>7.2</v>
      </c>
      <c r="B98" s="8">
        <f t="shared" si="11"/>
        <v>9.5999999999999943</v>
      </c>
      <c r="C98" s="10">
        <v>168.2</v>
      </c>
      <c r="D98" s="10" t="s">
        <v>3</v>
      </c>
      <c r="E98" s="10" t="s">
        <v>100</v>
      </c>
      <c r="F98" s="10">
        <v>168.2</v>
      </c>
      <c r="G98" s="13">
        <f t="shared" si="10"/>
        <v>38</v>
      </c>
    </row>
    <row r="99" spans="1:7" ht="20.25" thickBot="1" x14ac:dyDescent="0.45">
      <c r="A99" s="8">
        <v>0.5</v>
      </c>
      <c r="B99" s="8">
        <f t="shared" si="11"/>
        <v>10.099999999999994</v>
      </c>
      <c r="C99" s="8">
        <v>168.7</v>
      </c>
      <c r="D99" s="8" t="s">
        <v>2</v>
      </c>
      <c r="E99" s="8" t="s">
        <v>101</v>
      </c>
      <c r="F99" s="8">
        <v>168.7</v>
      </c>
      <c r="G99" s="13">
        <f t="shared" si="10"/>
        <v>37.5</v>
      </c>
    </row>
    <row r="100" spans="1:7" ht="20.25" thickBot="1" x14ac:dyDescent="0.45">
      <c r="A100" s="10">
        <v>7.5</v>
      </c>
      <c r="B100" s="8">
        <f t="shared" si="11"/>
        <v>17.599999999999994</v>
      </c>
      <c r="C100" s="10">
        <v>176.2</v>
      </c>
      <c r="D100" s="10" t="s">
        <v>0</v>
      </c>
      <c r="E100" s="10" t="s">
        <v>102</v>
      </c>
      <c r="F100" s="10">
        <v>176.2</v>
      </c>
      <c r="G100" s="13">
        <f t="shared" si="10"/>
        <v>30</v>
      </c>
    </row>
    <row r="101" spans="1:7" ht="39.75" thickBot="1" x14ac:dyDescent="0.45">
      <c r="A101" s="10">
        <v>8.5</v>
      </c>
      <c r="B101" s="8">
        <f t="shared" si="11"/>
        <v>26.099999999999994</v>
      </c>
      <c r="C101" s="10">
        <v>184.7</v>
      </c>
      <c r="D101" s="10" t="s">
        <v>7</v>
      </c>
      <c r="E101" s="10" t="s">
        <v>136</v>
      </c>
      <c r="F101" s="10">
        <v>184.7</v>
      </c>
      <c r="G101" s="13">
        <f t="shared" si="10"/>
        <v>21.5</v>
      </c>
    </row>
    <row r="102" spans="1:7" ht="20.25" thickBot="1" x14ac:dyDescent="0.45">
      <c r="A102" s="8">
        <v>0</v>
      </c>
      <c r="B102" s="8">
        <f t="shared" si="11"/>
        <v>26.099999999999994</v>
      </c>
      <c r="C102" s="8">
        <v>184.7</v>
      </c>
      <c r="D102" s="8" t="s">
        <v>2</v>
      </c>
      <c r="E102" s="8" t="s">
        <v>103</v>
      </c>
      <c r="F102" s="8">
        <v>184.7</v>
      </c>
      <c r="G102" s="13">
        <f t="shared" si="10"/>
        <v>21.5</v>
      </c>
    </row>
    <row r="103" spans="1:7" ht="20.25" thickBot="1" x14ac:dyDescent="0.45">
      <c r="A103" s="10">
        <v>3.3</v>
      </c>
      <c r="B103" s="8">
        <f t="shared" si="11"/>
        <v>29.400000000000006</v>
      </c>
      <c r="C103" s="10">
        <v>188</v>
      </c>
      <c r="D103" s="10" t="s">
        <v>13</v>
      </c>
      <c r="E103" s="10" t="s">
        <v>14</v>
      </c>
      <c r="F103" s="10">
        <v>188</v>
      </c>
      <c r="G103" s="13">
        <f t="shared" si="10"/>
        <v>18.199999999999989</v>
      </c>
    </row>
    <row r="104" spans="1:7" ht="39.75" thickBot="1" x14ac:dyDescent="0.45">
      <c r="A104" s="8">
        <v>1.2</v>
      </c>
      <c r="B104" s="8">
        <f t="shared" si="11"/>
        <v>30.599999999999994</v>
      </c>
      <c r="C104" s="8">
        <v>189.2</v>
      </c>
      <c r="D104" s="8" t="s">
        <v>11</v>
      </c>
      <c r="E104" s="8" t="s">
        <v>12</v>
      </c>
      <c r="F104" s="8">
        <v>189.2</v>
      </c>
      <c r="G104" s="13">
        <f t="shared" si="10"/>
        <v>17</v>
      </c>
    </row>
    <row r="105" spans="1:7" ht="20.25" thickBot="1" x14ac:dyDescent="0.45">
      <c r="A105" s="10">
        <v>0.1</v>
      </c>
      <c r="B105" s="8">
        <f t="shared" si="11"/>
        <v>30.800000000000011</v>
      </c>
      <c r="C105" s="10">
        <v>189.4</v>
      </c>
      <c r="D105" s="10" t="s">
        <v>0</v>
      </c>
      <c r="E105" s="10" t="s">
        <v>12</v>
      </c>
      <c r="F105" s="10">
        <v>189.4</v>
      </c>
      <c r="G105" s="13">
        <f t="shared" si="10"/>
        <v>16.799999999999983</v>
      </c>
    </row>
    <row r="106" spans="1:7" ht="20.25" thickBot="1" x14ac:dyDescent="0.45">
      <c r="A106" s="8">
        <v>3.1</v>
      </c>
      <c r="B106" s="8">
        <f t="shared" si="11"/>
        <v>33.800000000000011</v>
      </c>
      <c r="C106" s="8">
        <v>192.4</v>
      </c>
      <c r="D106" s="8" t="s">
        <v>3</v>
      </c>
      <c r="E106" s="8" t="s">
        <v>104</v>
      </c>
      <c r="F106" s="8">
        <v>192.4</v>
      </c>
      <c r="G106" s="13">
        <f t="shared" si="10"/>
        <v>13.799999999999983</v>
      </c>
    </row>
    <row r="107" spans="1:7" ht="20.25" thickBot="1" x14ac:dyDescent="0.45">
      <c r="A107" s="10">
        <v>1.3</v>
      </c>
      <c r="B107" s="8">
        <f t="shared" si="11"/>
        <v>35.099999999999994</v>
      </c>
      <c r="C107" s="10">
        <v>193.7</v>
      </c>
      <c r="D107" s="10" t="s">
        <v>2</v>
      </c>
      <c r="E107" s="10" t="s">
        <v>69</v>
      </c>
      <c r="F107" s="10">
        <v>193.7</v>
      </c>
      <c r="G107" s="13">
        <f t="shared" si="10"/>
        <v>12.5</v>
      </c>
    </row>
    <row r="108" spans="1:7" ht="20.25" thickBot="1" x14ac:dyDescent="0.45">
      <c r="A108" s="8">
        <v>0.3</v>
      </c>
      <c r="B108" s="8">
        <f t="shared" si="11"/>
        <v>35.400000000000006</v>
      </c>
      <c r="C108" s="8">
        <v>194</v>
      </c>
      <c r="D108" s="8" t="s">
        <v>0</v>
      </c>
      <c r="E108" s="8" t="s">
        <v>68</v>
      </c>
      <c r="F108" s="8">
        <v>194</v>
      </c>
      <c r="G108" s="13">
        <f t="shared" si="10"/>
        <v>12.199999999999989</v>
      </c>
    </row>
    <row r="109" spans="1:7" ht="20.25" thickBot="1" x14ac:dyDescent="0.45">
      <c r="A109" s="10">
        <v>0.1</v>
      </c>
      <c r="B109" s="8">
        <f t="shared" si="11"/>
        <v>35.5</v>
      </c>
      <c r="C109" s="10">
        <v>194.1</v>
      </c>
      <c r="D109" s="10" t="s">
        <v>2</v>
      </c>
      <c r="E109" s="10" t="s">
        <v>67</v>
      </c>
      <c r="F109" s="10">
        <v>194.1</v>
      </c>
      <c r="G109" s="13">
        <f t="shared" si="10"/>
        <v>12.099999999999994</v>
      </c>
    </row>
    <row r="110" spans="1:7" ht="20.25" thickBot="1" x14ac:dyDescent="0.45">
      <c r="A110" s="8">
        <v>0.8</v>
      </c>
      <c r="B110" s="8">
        <f t="shared" si="11"/>
        <v>36.300000000000011</v>
      </c>
      <c r="C110" s="8">
        <v>194.9</v>
      </c>
      <c r="D110" s="8" t="s">
        <v>0</v>
      </c>
      <c r="E110" s="8" t="s">
        <v>66</v>
      </c>
      <c r="F110" s="8">
        <v>194.9</v>
      </c>
      <c r="G110" s="13">
        <f t="shared" si="10"/>
        <v>11.299999999999983</v>
      </c>
    </row>
    <row r="111" spans="1:7" ht="39.75" thickBot="1" x14ac:dyDescent="0.45">
      <c r="A111" s="8">
        <v>0.3</v>
      </c>
      <c r="B111" s="8">
        <f t="shared" si="11"/>
        <v>36.599999999999994</v>
      </c>
      <c r="C111" s="8">
        <v>195.2</v>
      </c>
      <c r="D111" s="8" t="s">
        <v>7</v>
      </c>
      <c r="E111" s="8" t="s">
        <v>137</v>
      </c>
      <c r="F111" s="8">
        <v>195.2</v>
      </c>
      <c r="G111" s="13">
        <f t="shared" si="10"/>
        <v>11</v>
      </c>
    </row>
    <row r="112" spans="1:7" ht="20.25" thickBot="1" x14ac:dyDescent="0.45">
      <c r="A112" s="10">
        <v>1.2</v>
      </c>
      <c r="B112" s="8">
        <f t="shared" si="11"/>
        <v>37.800000000000011</v>
      </c>
      <c r="C112" s="10">
        <v>196.4</v>
      </c>
      <c r="D112" s="10" t="s">
        <v>0</v>
      </c>
      <c r="E112" s="10" t="s">
        <v>65</v>
      </c>
      <c r="F112" s="10">
        <v>196.4</v>
      </c>
      <c r="G112" s="13">
        <f t="shared" si="10"/>
        <v>9.7999999999999829</v>
      </c>
    </row>
    <row r="113" spans="1:7" ht="20.25" thickBot="1" x14ac:dyDescent="0.45">
      <c r="A113" s="8">
        <v>0.2</v>
      </c>
      <c r="B113" s="8">
        <f t="shared" si="11"/>
        <v>38</v>
      </c>
      <c r="C113" s="8">
        <v>196.6</v>
      </c>
      <c r="D113" s="8" t="s">
        <v>2</v>
      </c>
      <c r="E113" s="8" t="s">
        <v>64</v>
      </c>
      <c r="F113" s="8">
        <v>196.6</v>
      </c>
      <c r="G113" s="13">
        <f t="shared" si="10"/>
        <v>9.5999999999999943</v>
      </c>
    </row>
    <row r="114" spans="1:7" ht="20.25" thickBot="1" x14ac:dyDescent="0.45">
      <c r="A114" s="10">
        <v>0.6</v>
      </c>
      <c r="B114" s="8">
        <f t="shared" si="11"/>
        <v>38.700000000000017</v>
      </c>
      <c r="C114" s="10">
        <v>197.3</v>
      </c>
      <c r="D114" s="10" t="s">
        <v>0</v>
      </c>
      <c r="E114" s="10" t="s">
        <v>105</v>
      </c>
      <c r="F114" s="10">
        <v>197.3</v>
      </c>
      <c r="G114" s="13">
        <f t="shared" si="10"/>
        <v>8.8999999999999773</v>
      </c>
    </row>
    <row r="115" spans="1:7" ht="20.25" thickBot="1" x14ac:dyDescent="0.45">
      <c r="A115" s="8">
        <v>0.2</v>
      </c>
      <c r="B115" s="8">
        <f t="shared" si="11"/>
        <v>38.800000000000011</v>
      </c>
      <c r="C115" s="8">
        <v>197.4</v>
      </c>
      <c r="D115" s="8" t="s">
        <v>3</v>
      </c>
      <c r="E115" s="8" t="s">
        <v>106</v>
      </c>
      <c r="F115" s="8">
        <v>197.4</v>
      </c>
      <c r="G115" s="13">
        <f t="shared" si="10"/>
        <v>8.7999999999999829</v>
      </c>
    </row>
    <row r="116" spans="1:7" ht="20.25" thickBot="1" x14ac:dyDescent="0.45">
      <c r="A116" s="10">
        <v>0</v>
      </c>
      <c r="B116" s="8">
        <f t="shared" si="11"/>
        <v>38.800000000000011</v>
      </c>
      <c r="C116" s="10">
        <v>197.4</v>
      </c>
      <c r="D116" s="10" t="s">
        <v>0</v>
      </c>
      <c r="E116" s="10" t="s">
        <v>107</v>
      </c>
      <c r="F116" s="10">
        <v>197.4</v>
      </c>
      <c r="G116" s="13">
        <f t="shared" si="10"/>
        <v>8.7999999999999829</v>
      </c>
    </row>
    <row r="117" spans="1:7" ht="39.75" thickBot="1" x14ac:dyDescent="0.45">
      <c r="A117" s="8">
        <v>2.4</v>
      </c>
      <c r="B117" s="8">
        <f t="shared" si="11"/>
        <v>41.200000000000017</v>
      </c>
      <c r="C117" s="8">
        <v>199.8</v>
      </c>
      <c r="D117" s="8" t="s">
        <v>8</v>
      </c>
      <c r="E117" s="8" t="s">
        <v>108</v>
      </c>
      <c r="F117" s="8">
        <v>199.8</v>
      </c>
      <c r="G117" s="13">
        <f t="shared" si="10"/>
        <v>6.3999999999999773</v>
      </c>
    </row>
    <row r="118" spans="1:7" ht="20.25" thickBot="1" x14ac:dyDescent="0.45">
      <c r="A118" s="10">
        <v>3.1</v>
      </c>
      <c r="B118" s="8">
        <f t="shared" si="11"/>
        <v>44.300000000000011</v>
      </c>
      <c r="C118" s="10">
        <v>202.9</v>
      </c>
      <c r="D118" s="10" t="s">
        <v>2</v>
      </c>
      <c r="E118" s="10" t="s">
        <v>109</v>
      </c>
      <c r="F118" s="10">
        <v>202.9</v>
      </c>
      <c r="G118" s="13">
        <f t="shared" si="10"/>
        <v>3.2999999999999829</v>
      </c>
    </row>
    <row r="119" spans="1:7" ht="20.25" thickBot="1" x14ac:dyDescent="0.45">
      <c r="A119" s="8">
        <v>0.3</v>
      </c>
      <c r="B119" s="8">
        <f t="shared" si="11"/>
        <v>44.599999999999994</v>
      </c>
      <c r="C119" s="8">
        <v>203.2</v>
      </c>
      <c r="D119" s="8" t="s">
        <v>3</v>
      </c>
      <c r="E119" s="8" t="s">
        <v>59</v>
      </c>
      <c r="F119" s="8">
        <v>203.2</v>
      </c>
      <c r="G119" s="13">
        <f t="shared" si="10"/>
        <v>3</v>
      </c>
    </row>
    <row r="120" spans="1:7" ht="39.75" thickBot="1" x14ac:dyDescent="0.45">
      <c r="A120" s="10">
        <v>0.1</v>
      </c>
      <c r="B120" s="8">
        <f t="shared" si="11"/>
        <v>44.700000000000017</v>
      </c>
      <c r="C120" s="10">
        <v>203.3</v>
      </c>
      <c r="D120" s="10" t="s">
        <v>8</v>
      </c>
      <c r="E120" s="10" t="s">
        <v>20</v>
      </c>
      <c r="F120" s="10">
        <v>203.3</v>
      </c>
      <c r="G120" s="13">
        <f t="shared" si="10"/>
        <v>2.8999999999999773</v>
      </c>
    </row>
    <row r="121" spans="1:7" ht="20.25" thickBot="1" x14ac:dyDescent="0.45">
      <c r="A121" s="8">
        <v>0.2</v>
      </c>
      <c r="B121" s="8">
        <f t="shared" si="11"/>
        <v>44.900000000000006</v>
      </c>
      <c r="C121" s="8">
        <v>203.5</v>
      </c>
      <c r="D121" s="8" t="s">
        <v>2</v>
      </c>
      <c r="E121" s="8" t="s">
        <v>109</v>
      </c>
      <c r="F121" s="8">
        <v>203.5</v>
      </c>
      <c r="G121" s="13">
        <f t="shared" si="10"/>
        <v>2.6999999999999886</v>
      </c>
    </row>
    <row r="122" spans="1:7" ht="20.25" thickBot="1" x14ac:dyDescent="0.45">
      <c r="A122" s="10">
        <v>0.6</v>
      </c>
      <c r="B122" s="8">
        <f t="shared" si="11"/>
        <v>45.5</v>
      </c>
      <c r="C122" s="10">
        <v>204.1</v>
      </c>
      <c r="D122" s="10" t="s">
        <v>2</v>
      </c>
      <c r="E122" s="10" t="s">
        <v>110</v>
      </c>
      <c r="F122" s="10">
        <v>204.1</v>
      </c>
      <c r="G122" s="13">
        <f t="shared" si="10"/>
        <v>2.0999999999999943</v>
      </c>
    </row>
    <row r="123" spans="1:7" ht="39.75" thickBot="1" x14ac:dyDescent="0.45">
      <c r="A123" s="8">
        <v>2.1</v>
      </c>
      <c r="B123" s="8">
        <f t="shared" si="11"/>
        <v>47.599999999999994</v>
      </c>
      <c r="C123" s="8">
        <v>206.2</v>
      </c>
      <c r="D123" s="8" t="s">
        <v>2</v>
      </c>
      <c r="E123" s="8" t="s">
        <v>131</v>
      </c>
      <c r="F123" s="8">
        <v>206.2</v>
      </c>
      <c r="G123" s="13">
        <f t="shared" si="10"/>
        <v>0</v>
      </c>
    </row>
    <row r="124" spans="1:7" ht="39.75" thickBot="1" x14ac:dyDescent="0.45">
      <c r="A124" s="10">
        <v>0</v>
      </c>
      <c r="B124" s="8"/>
      <c r="C124" s="10">
        <v>206.2</v>
      </c>
      <c r="D124" s="10" t="s">
        <v>7</v>
      </c>
      <c r="E124" s="10" t="s">
        <v>130</v>
      </c>
      <c r="F124" s="10">
        <v>206.2</v>
      </c>
      <c r="G124" s="13"/>
    </row>
    <row r="125" spans="1:7" ht="20.25" thickBot="1" x14ac:dyDescent="0.45">
      <c r="A125" s="8">
        <v>0.5</v>
      </c>
      <c r="B125" s="8">
        <f>(C125-206.2)</f>
        <v>0.5</v>
      </c>
      <c r="C125" s="8">
        <v>206.7</v>
      </c>
      <c r="D125" s="8" t="s">
        <v>0</v>
      </c>
      <c r="E125" s="8" t="s">
        <v>111</v>
      </c>
      <c r="F125" s="8">
        <v>206.7</v>
      </c>
      <c r="G125" s="13">
        <f>(222.5-C125)</f>
        <v>15.800000000000011</v>
      </c>
    </row>
    <row r="126" spans="1:7" ht="20.25" thickBot="1" x14ac:dyDescent="0.45">
      <c r="A126" s="10">
        <v>7.9</v>
      </c>
      <c r="B126" s="8">
        <f t="shared" ref="B126:B130" si="12">(C126-206.2)</f>
        <v>8.4000000000000057</v>
      </c>
      <c r="C126" s="10">
        <v>214.6</v>
      </c>
      <c r="D126" s="10" t="s">
        <v>0</v>
      </c>
      <c r="E126" s="10" t="s">
        <v>112</v>
      </c>
      <c r="F126" s="10">
        <v>214.6</v>
      </c>
      <c r="G126" s="13">
        <f t="shared" ref="G126:G130" si="13">(222.5-C126)</f>
        <v>7.9000000000000057</v>
      </c>
    </row>
    <row r="127" spans="1:7" ht="20.25" thickBot="1" x14ac:dyDescent="0.45">
      <c r="A127" s="8">
        <v>0.2</v>
      </c>
      <c r="B127" s="8">
        <f t="shared" si="12"/>
        <v>8.6000000000000227</v>
      </c>
      <c r="C127" s="8">
        <v>214.8</v>
      </c>
      <c r="D127" s="8" t="s">
        <v>3</v>
      </c>
      <c r="E127" s="8" t="s">
        <v>52</v>
      </c>
      <c r="F127" s="8">
        <v>214.8</v>
      </c>
      <c r="G127" s="13">
        <f t="shared" si="13"/>
        <v>7.6999999999999886</v>
      </c>
    </row>
    <row r="128" spans="1:7" ht="20.25" thickBot="1" x14ac:dyDescent="0.45">
      <c r="A128" s="10">
        <v>4.5</v>
      </c>
      <c r="B128" s="8">
        <f t="shared" si="12"/>
        <v>13.100000000000023</v>
      </c>
      <c r="C128" s="10">
        <v>219.3</v>
      </c>
      <c r="D128" s="10" t="s">
        <v>3</v>
      </c>
      <c r="E128" s="10" t="s">
        <v>113</v>
      </c>
      <c r="F128" s="10">
        <v>219.3</v>
      </c>
      <c r="G128" s="13">
        <f t="shared" si="13"/>
        <v>3.1999999999999886</v>
      </c>
    </row>
    <row r="129" spans="1:7" ht="20.25" thickBot="1" x14ac:dyDescent="0.45">
      <c r="A129" s="8">
        <v>2.4</v>
      </c>
      <c r="B129" s="8">
        <f t="shared" si="12"/>
        <v>15.5</v>
      </c>
      <c r="C129" s="8">
        <v>221.7</v>
      </c>
      <c r="D129" s="8" t="s">
        <v>0</v>
      </c>
      <c r="E129" s="8" t="s">
        <v>21</v>
      </c>
      <c r="F129" s="8">
        <v>221.7</v>
      </c>
      <c r="G129" s="13">
        <f t="shared" si="13"/>
        <v>0.80000000000001137</v>
      </c>
    </row>
    <row r="130" spans="1:7" ht="39.75" thickBot="1" x14ac:dyDescent="0.45">
      <c r="A130" s="10">
        <v>0.8</v>
      </c>
      <c r="B130" s="8">
        <f t="shared" si="12"/>
        <v>16.300000000000011</v>
      </c>
      <c r="C130" s="10">
        <v>222.5</v>
      </c>
      <c r="D130" s="10" t="s">
        <v>0</v>
      </c>
      <c r="E130" s="10" t="s">
        <v>132</v>
      </c>
      <c r="F130" s="10">
        <v>222.5</v>
      </c>
      <c r="G130" s="13">
        <f t="shared" si="13"/>
        <v>0</v>
      </c>
    </row>
    <row r="131" spans="1:7" ht="39.75" thickBot="1" x14ac:dyDescent="0.45">
      <c r="A131" s="8">
        <v>0</v>
      </c>
      <c r="B131" s="8">
        <f>(C131-206.2)</f>
        <v>16.300000000000011</v>
      </c>
      <c r="C131" s="8">
        <v>222.5</v>
      </c>
      <c r="D131" s="8" t="s">
        <v>7</v>
      </c>
      <c r="E131" s="8" t="s">
        <v>133</v>
      </c>
      <c r="F131" s="8">
        <v>222.5</v>
      </c>
      <c r="G131" s="13"/>
    </row>
    <row r="132" spans="1:7" ht="20.25" thickBot="1" x14ac:dyDescent="0.45">
      <c r="A132" s="10">
        <v>0.8</v>
      </c>
      <c r="B132" s="8">
        <f>(C132-222.5)</f>
        <v>0.69999999999998863</v>
      </c>
      <c r="C132" s="10">
        <v>223.2</v>
      </c>
      <c r="D132" s="10" t="s">
        <v>0</v>
      </c>
      <c r="E132" s="10" t="s">
        <v>114</v>
      </c>
      <c r="F132" s="10">
        <v>223.2</v>
      </c>
      <c r="G132" s="13">
        <f>(252.6-C132)</f>
        <v>29.400000000000006</v>
      </c>
    </row>
    <row r="133" spans="1:7" ht="20.25" thickBot="1" x14ac:dyDescent="0.45">
      <c r="A133" s="8">
        <v>0.5</v>
      </c>
      <c r="B133" s="8">
        <f t="shared" ref="B133:B150" si="14">(C133-222.5)</f>
        <v>1.1999999999999886</v>
      </c>
      <c r="C133" s="8">
        <v>223.7</v>
      </c>
      <c r="D133" s="8" t="s">
        <v>2</v>
      </c>
      <c r="E133" s="8" t="s">
        <v>22</v>
      </c>
      <c r="F133" s="8">
        <v>223.7</v>
      </c>
      <c r="G133" s="13">
        <f t="shared" ref="G133:G150" si="15">(252.6-C133)</f>
        <v>28.900000000000006</v>
      </c>
    </row>
    <row r="134" spans="1:7" ht="20.25" thickBot="1" x14ac:dyDescent="0.45">
      <c r="A134" s="10">
        <v>2.4</v>
      </c>
      <c r="B134" s="8">
        <f t="shared" si="14"/>
        <v>3.6999999999999886</v>
      </c>
      <c r="C134" s="10">
        <v>226.2</v>
      </c>
      <c r="D134" s="10" t="s">
        <v>2</v>
      </c>
      <c r="E134" s="10" t="s">
        <v>47</v>
      </c>
      <c r="F134" s="10">
        <v>226.2</v>
      </c>
      <c r="G134" s="13">
        <f t="shared" si="15"/>
        <v>26.400000000000006</v>
      </c>
    </row>
    <row r="135" spans="1:7" ht="20.25" thickBot="1" x14ac:dyDescent="0.45">
      <c r="A135" s="8">
        <v>5.4</v>
      </c>
      <c r="B135" s="8">
        <f t="shared" si="14"/>
        <v>9</v>
      </c>
      <c r="C135" s="8">
        <v>231.5</v>
      </c>
      <c r="D135" s="8" t="s">
        <v>2</v>
      </c>
      <c r="E135" s="8" t="s">
        <v>46</v>
      </c>
      <c r="F135" s="8">
        <v>231.5</v>
      </c>
      <c r="G135" s="13">
        <f t="shared" si="15"/>
        <v>21.099999999999994</v>
      </c>
    </row>
    <row r="136" spans="1:7" ht="20.25" thickBot="1" x14ac:dyDescent="0.45">
      <c r="A136" s="10">
        <v>2.5</v>
      </c>
      <c r="B136" s="8">
        <f t="shared" si="14"/>
        <v>11.5</v>
      </c>
      <c r="C136" s="10">
        <v>234</v>
      </c>
      <c r="D136" s="10" t="s">
        <v>0</v>
      </c>
      <c r="E136" s="10" t="s">
        <v>115</v>
      </c>
      <c r="F136" s="10">
        <v>234</v>
      </c>
      <c r="G136" s="13">
        <f t="shared" si="15"/>
        <v>18.599999999999994</v>
      </c>
    </row>
    <row r="137" spans="1:7" ht="20.25" thickBot="1" x14ac:dyDescent="0.45">
      <c r="A137" s="8">
        <v>2.4</v>
      </c>
      <c r="B137" s="8">
        <f t="shared" si="14"/>
        <v>13.900000000000006</v>
      </c>
      <c r="C137" s="8">
        <v>236.4</v>
      </c>
      <c r="D137" s="8" t="s">
        <v>2</v>
      </c>
      <c r="E137" s="8" t="s">
        <v>116</v>
      </c>
      <c r="F137" s="8">
        <v>236.4</v>
      </c>
      <c r="G137" s="13">
        <f t="shared" si="15"/>
        <v>16.199999999999989</v>
      </c>
    </row>
    <row r="138" spans="1:7" ht="20.25" thickBot="1" x14ac:dyDescent="0.45">
      <c r="A138" s="10">
        <v>2.9</v>
      </c>
      <c r="B138" s="8">
        <f t="shared" si="14"/>
        <v>16.800000000000011</v>
      </c>
      <c r="C138" s="10">
        <v>239.3</v>
      </c>
      <c r="D138" s="10" t="s">
        <v>2</v>
      </c>
      <c r="E138" s="10" t="s">
        <v>117</v>
      </c>
      <c r="F138" s="10">
        <v>239.3</v>
      </c>
      <c r="G138" s="13">
        <f t="shared" si="15"/>
        <v>13.299999999999983</v>
      </c>
    </row>
    <row r="139" spans="1:7" ht="20.25" thickBot="1" x14ac:dyDescent="0.45">
      <c r="A139" s="8">
        <v>2.1</v>
      </c>
      <c r="B139" s="8">
        <f t="shared" si="14"/>
        <v>18.900000000000006</v>
      </c>
      <c r="C139" s="8">
        <v>241.4</v>
      </c>
      <c r="D139" s="8" t="s">
        <v>0</v>
      </c>
      <c r="E139" s="8" t="s">
        <v>42</v>
      </c>
      <c r="F139" s="8">
        <v>241.4</v>
      </c>
      <c r="G139" s="13">
        <f t="shared" si="15"/>
        <v>11.199999999999989</v>
      </c>
    </row>
    <row r="140" spans="1:7" ht="20.25" thickBot="1" x14ac:dyDescent="0.45">
      <c r="A140" s="10">
        <v>1.5</v>
      </c>
      <c r="B140" s="8">
        <f t="shared" si="14"/>
        <v>20.400000000000006</v>
      </c>
      <c r="C140" s="10">
        <v>242.9</v>
      </c>
      <c r="D140" s="10" t="s">
        <v>2</v>
      </c>
      <c r="E140" s="10" t="s">
        <v>40</v>
      </c>
      <c r="F140" s="10">
        <v>242.9</v>
      </c>
      <c r="G140" s="13">
        <f t="shared" si="15"/>
        <v>9.6999999999999886</v>
      </c>
    </row>
    <row r="141" spans="1:7" ht="20.25" thickBot="1" x14ac:dyDescent="0.45">
      <c r="A141" s="8">
        <v>3.7</v>
      </c>
      <c r="B141" s="8">
        <f t="shared" si="14"/>
        <v>24.099999999999994</v>
      </c>
      <c r="C141" s="8">
        <v>246.6</v>
      </c>
      <c r="D141" s="8" t="s">
        <v>2</v>
      </c>
      <c r="E141" s="8" t="s">
        <v>118</v>
      </c>
      <c r="F141" s="8">
        <v>246.6</v>
      </c>
      <c r="G141" s="13">
        <f t="shared" si="15"/>
        <v>6</v>
      </c>
    </row>
    <row r="142" spans="1:7" ht="20.25" thickBot="1" x14ac:dyDescent="0.45">
      <c r="A142" s="10">
        <v>0</v>
      </c>
      <c r="B142" s="8">
        <f t="shared" si="14"/>
        <v>24.199999999999989</v>
      </c>
      <c r="C142" s="10">
        <v>246.7</v>
      </c>
      <c r="D142" s="10" t="s">
        <v>0</v>
      </c>
      <c r="E142" s="10" t="s">
        <v>39</v>
      </c>
      <c r="F142" s="10">
        <v>246.7</v>
      </c>
      <c r="G142" s="13">
        <f t="shared" si="15"/>
        <v>5.9000000000000057</v>
      </c>
    </row>
    <row r="143" spans="1:7" ht="20.25" thickBot="1" x14ac:dyDescent="0.45">
      <c r="A143" s="8">
        <v>0.6</v>
      </c>
      <c r="B143" s="8">
        <f t="shared" si="14"/>
        <v>24.800000000000011</v>
      </c>
      <c r="C143" s="8">
        <v>247.3</v>
      </c>
      <c r="D143" s="8" t="s">
        <v>2</v>
      </c>
      <c r="E143" s="8" t="s">
        <v>119</v>
      </c>
      <c r="F143" s="8">
        <v>247.3</v>
      </c>
      <c r="G143" s="13">
        <f t="shared" si="15"/>
        <v>5.2999999999999829</v>
      </c>
    </row>
    <row r="144" spans="1:7" ht="20.25" thickBot="1" x14ac:dyDescent="0.45">
      <c r="A144" s="10">
        <v>1.3</v>
      </c>
      <c r="B144" s="8">
        <f t="shared" si="14"/>
        <v>26.099999999999994</v>
      </c>
      <c r="C144" s="10">
        <v>248.6</v>
      </c>
      <c r="D144" s="10" t="s">
        <v>3</v>
      </c>
      <c r="E144" s="10" t="s">
        <v>120</v>
      </c>
      <c r="F144" s="10">
        <v>248.6</v>
      </c>
      <c r="G144" s="13">
        <f t="shared" si="15"/>
        <v>4</v>
      </c>
    </row>
    <row r="145" spans="1:7" ht="20.25" thickBot="1" x14ac:dyDescent="0.45">
      <c r="A145" s="8">
        <v>0.5</v>
      </c>
      <c r="B145" s="8">
        <f t="shared" si="14"/>
        <v>26.599999999999994</v>
      </c>
      <c r="C145" s="8">
        <v>249.1</v>
      </c>
      <c r="D145" s="8" t="s">
        <v>2</v>
      </c>
      <c r="E145" s="8" t="s">
        <v>36</v>
      </c>
      <c r="F145" s="8">
        <v>249.1</v>
      </c>
      <c r="G145" s="13">
        <f t="shared" si="15"/>
        <v>3.5</v>
      </c>
    </row>
    <row r="146" spans="1:7" ht="20.25" thickBot="1" x14ac:dyDescent="0.45">
      <c r="A146" s="10">
        <v>0.5</v>
      </c>
      <c r="B146" s="8">
        <f t="shared" si="14"/>
        <v>27.099999999999994</v>
      </c>
      <c r="C146" s="10">
        <v>249.6</v>
      </c>
      <c r="D146" s="10" t="s">
        <v>2</v>
      </c>
      <c r="E146" s="10" t="s">
        <v>35</v>
      </c>
      <c r="F146" s="10">
        <v>249.6</v>
      </c>
      <c r="G146" s="13">
        <f t="shared" si="15"/>
        <v>3</v>
      </c>
    </row>
    <row r="147" spans="1:7" ht="20.25" thickBot="1" x14ac:dyDescent="0.45">
      <c r="A147" s="8">
        <v>0.4</v>
      </c>
      <c r="B147" s="8">
        <f t="shared" si="14"/>
        <v>27.599999999999994</v>
      </c>
      <c r="C147" s="8">
        <v>250.1</v>
      </c>
      <c r="D147" s="8" t="s">
        <v>2</v>
      </c>
      <c r="E147" s="8" t="s">
        <v>34</v>
      </c>
      <c r="F147" s="8">
        <v>250.1</v>
      </c>
      <c r="G147" s="13">
        <f t="shared" si="15"/>
        <v>2.5</v>
      </c>
    </row>
    <row r="148" spans="1:7" ht="20.25" thickBot="1" x14ac:dyDescent="0.45">
      <c r="A148" s="10">
        <v>1.8</v>
      </c>
      <c r="B148" s="8">
        <f t="shared" si="14"/>
        <v>29.400000000000006</v>
      </c>
      <c r="C148" s="10">
        <v>251.9</v>
      </c>
      <c r="D148" s="10" t="s">
        <v>0</v>
      </c>
      <c r="E148" s="10" t="s">
        <v>40</v>
      </c>
      <c r="F148" s="10">
        <v>251.9</v>
      </c>
      <c r="G148" s="13">
        <f t="shared" si="15"/>
        <v>0.69999999999998863</v>
      </c>
    </row>
    <row r="149" spans="1:7" ht="20.25" thickBot="1" x14ac:dyDescent="0.45">
      <c r="A149" s="8">
        <v>0.7</v>
      </c>
      <c r="B149" s="8">
        <f t="shared" si="14"/>
        <v>30</v>
      </c>
      <c r="C149" s="8">
        <v>252.5</v>
      </c>
      <c r="D149" s="8" t="s">
        <v>0</v>
      </c>
      <c r="E149" s="8" t="s">
        <v>23</v>
      </c>
      <c r="F149" s="8">
        <v>252.5</v>
      </c>
      <c r="G149" s="13">
        <f t="shared" si="15"/>
        <v>9.9999999999994316E-2</v>
      </c>
    </row>
    <row r="150" spans="1:7" ht="39.75" thickBot="1" x14ac:dyDescent="0.45">
      <c r="A150" s="10">
        <v>0.1</v>
      </c>
      <c r="B150" s="8">
        <f t="shared" si="14"/>
        <v>30.099999999999994</v>
      </c>
      <c r="C150" s="10">
        <v>252.6</v>
      </c>
      <c r="D150" s="10" t="s">
        <v>2</v>
      </c>
      <c r="E150" s="10" t="s">
        <v>122</v>
      </c>
      <c r="F150" s="10">
        <v>252.6</v>
      </c>
      <c r="G150" s="13">
        <f t="shared" si="15"/>
        <v>0</v>
      </c>
    </row>
    <row r="151" spans="1:7" ht="20.25" thickBot="1" x14ac:dyDescent="0.45">
      <c r="A151" s="8">
        <v>0</v>
      </c>
      <c r="B151" s="11"/>
      <c r="C151" s="9"/>
      <c r="D151" s="8" t="s">
        <v>7</v>
      </c>
      <c r="E151" s="8" t="s">
        <v>123</v>
      </c>
      <c r="F151" s="9"/>
      <c r="G151" s="13"/>
    </row>
  </sheetData>
  <mergeCells count="4">
    <mergeCell ref="A1:C1"/>
    <mergeCell ref="A2:C2"/>
    <mergeCell ref="D1:E1"/>
    <mergeCell ref="D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Buzzee</dc:creator>
  <cp:lastModifiedBy>David Buzzee</cp:lastModifiedBy>
  <dcterms:created xsi:type="dcterms:W3CDTF">2022-02-28T03:03:27Z</dcterms:created>
  <dcterms:modified xsi:type="dcterms:W3CDTF">2022-05-18T02:07:02Z</dcterms:modified>
</cp:coreProperties>
</file>