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_buz\OneDrive\Desktop\David Buzzee\David's Folders\Bicycling\Bicycling\2022\"/>
    </mc:Choice>
  </mc:AlternateContent>
  <xr:revisionPtr revIDLastSave="0" documentId="13_ncr:1_{B0572A75-A331-42E8-B100-E67DEF73BB16}" xr6:coauthVersionLast="47" xr6:coauthVersionMax="47" xr10:uidLastSave="{00000000-0000-0000-0000-000000000000}"/>
  <bookViews>
    <workbookView xWindow="585" yWindow="60" windowWidth="17220" windowHeight="15210" xr2:uid="{C43D2838-3032-4B9E-B0C0-D6B14FA4FC4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1" l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86" i="1"/>
  <c r="F85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60" i="1"/>
  <c r="F59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38" i="1"/>
  <c r="F3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86" i="1"/>
  <c r="A85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60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9" i="1"/>
  <c r="F8" i="1"/>
</calcChain>
</file>

<file path=xl/sharedStrings.xml><?xml version="1.0" encoding="utf-8"?>
<sst xmlns="http://schemas.openxmlformats.org/spreadsheetml/2006/main" count="295" uniqueCount="138">
  <si>
    <t>Leg</t>
  </si>
  <si>
    <t>Type</t>
  </si>
  <si>
    <t>Notes</t>
  </si>
  <si>
    <t>Total</t>
  </si>
  <si>
    <t>Right</t>
  </si>
  <si>
    <t>Straight</t>
  </si>
  <si>
    <t>Continue onto Oil City Rd</t>
  </si>
  <si>
    <t>Left</t>
  </si>
  <si>
    <t>Continue onto N Mill St</t>
  </si>
  <si>
    <t>Turn right onto W Clay St</t>
  </si>
  <si>
    <t>Slight left onto N Market St</t>
  </si>
  <si>
    <t>Turn left onto Benton Rd</t>
  </si>
  <si>
    <t>Turn left onto Co Hwy 53/​Co Rd 53</t>
  </si>
  <si>
    <t>Turn right onto Co Rd 33</t>
  </si>
  <si>
    <t>Slight left onto Co Rd 22</t>
  </si>
  <si>
    <t>Turn right onto Bridge St</t>
  </si>
  <si>
    <t>Turn left after Tim Hortons (on the right)</t>
  </si>
  <si>
    <t>N 2nd St turns slightly left and becomes Bridge St</t>
  </si>
  <si>
    <t>Slight right onto OH-643 N</t>
  </si>
  <si>
    <t>Turn left onto Township Rd 206</t>
  </si>
  <si>
    <t>Turn right onto Co Rd 12</t>
  </si>
  <si>
    <t>Turn right to stay on Co Rd 12</t>
  </si>
  <si>
    <t>Turn right to stay on OH-643 N</t>
  </si>
  <si>
    <t>Turn left onto OH-93 N</t>
  </si>
  <si>
    <t>Turn left onto Co Hwy 70/​Co Rd 70</t>
  </si>
  <si>
    <t>Continue straight to stay on Co Hwy 70/​Co Rd 70</t>
  </si>
  <si>
    <t>Turn right onto Township Hwy 162/​Township Rd 162</t>
  </si>
  <si>
    <t>Keep left to stay on Township Hwy 162/​Township Rd 162</t>
  </si>
  <si>
    <t>Turn left onto OH-39 W</t>
  </si>
  <si>
    <t>Turn left onto Co Hwy 114/​Co Rd 114</t>
  </si>
  <si>
    <t>Continue onto Co Hwy 135/​Co Rd 135</t>
  </si>
  <si>
    <t>Turn right to stay on Co Hwy 135/​Co Rd 135</t>
  </si>
  <si>
    <t>Turn right onto Co Hwy 77/​Co Rd 77</t>
  </si>
  <si>
    <t>Turn right onto Township Rd 629</t>
  </si>
  <si>
    <t>Turn left onto Township Rd 652</t>
  </si>
  <si>
    <t>Turn left onto Township Hwy 606/​Township Rd 606</t>
  </si>
  <si>
    <t>Turn right onto Township Hwy 614/​Township Rd 614</t>
  </si>
  <si>
    <t>Turn left onto Co Hwy 229</t>
  </si>
  <si>
    <t>Continue onto Mt Hope Rd</t>
  </si>
  <si>
    <t>Turn left onto Moreland Rd</t>
  </si>
  <si>
    <t>Turn right onto S Honeytown Rd</t>
  </si>
  <si>
    <t>Turn left onto Ely Rd</t>
  </si>
  <si>
    <t>Turn right onto Sylvan Rd</t>
  </si>
  <si>
    <t>Turn left onto Secrest Rd</t>
  </si>
  <si>
    <t>Turn left onto Mill</t>
  </si>
  <si>
    <t>Turn right onto Williams Rd</t>
  </si>
  <si>
    <t>Turn left onto Gossard Dr</t>
  </si>
  <si>
    <t>Turn right onto OH-83 S</t>
  </si>
  <si>
    <t>From last cntrl</t>
  </si>
  <si>
    <t>To next cntrl</t>
  </si>
  <si>
    <t>2022 OR 200 April 9 Wooster Ohio</t>
  </si>
  <si>
    <t>Control</t>
  </si>
  <si>
    <t>Wooster Start Control 07:00 - 08:00</t>
  </si>
  <si>
    <t>Turn right onto Dover Rd</t>
  </si>
  <si>
    <t>Slight right onto McCoy Rd. Don't miss turn.</t>
  </si>
  <si>
    <t>Turn left onto E Messner Rd</t>
  </si>
  <si>
    <t>Turn right onto Fredericksburg Rd</t>
  </si>
  <si>
    <t>Turn left onto Amish Country Byway/​Purdy St</t>
  </si>
  <si>
    <t>Turn right onto OH-60 S/​Amish Country Byway/​S Railroad St</t>
  </si>
  <si>
    <t>Turn right onto US-62 W</t>
  </si>
  <si>
    <t>Continue onto Co Rd 323</t>
  </si>
  <si>
    <t>Turn right onto Co Rd 19</t>
  </si>
  <si>
    <t>Turn right onto OH-541 W/​OH-60 S</t>
  </si>
  <si>
    <t>Turn left onto OH-60 S</t>
  </si>
  <si>
    <t>Turn left onto Raiders Rd</t>
  </si>
  <si>
    <t>Turn left onto N Dresden Rd</t>
  </si>
  <si>
    <t>Continue onto Spease Rd</t>
  </si>
  <si>
    <t>Turn left to remain on Spease Rd bec rt 6</t>
  </si>
  <si>
    <t>Continue onto Co Rd 6</t>
  </si>
  <si>
    <t>Turn right to remain on rt 6</t>
  </si>
  <si>
    <t>Turn left onto OH-16 E/​OH-83 N Caution! you will share road with traffic</t>
  </si>
  <si>
    <t>Turn left onto Spitler Dr</t>
  </si>
  <si>
    <t>Turn right onto S Whitewoman St</t>
  </si>
  <si>
    <t>Coshocton Mobil, 10:18 - 14:28 on Right</t>
  </si>
  <si>
    <t>390 S Whitewoman St, Coshocton OH, 43812, open 24 hrs</t>
  </si>
  <si>
    <t>Lv Ctrl to Right onto Whitewoman St</t>
  </si>
  <si>
    <t>Turn right onto W Chestnut St</t>
  </si>
  <si>
    <t>Turn right at T onto Co Rd 1A</t>
  </si>
  <si>
    <t>Cross US 36, continue onto OH-83 N</t>
  </si>
  <si>
    <t>Turn left onto OH-643 N Bike shop 500 ft on Right.</t>
  </si>
  <si>
    <t>Millersburg Troyer Mkt, 11:51 - 18:00 on Left after turn</t>
  </si>
  <si>
    <t>Lv ctrl to Left on Co Rd 77. If store closed get alternative proof of passage.</t>
  </si>
  <si>
    <t>Turn left towards Comfort Suites</t>
  </si>
  <si>
    <t>965 Dover Rd, Wooster OH 44691 open 24 hrs</t>
  </si>
  <si>
    <t>Comfort Suites 965 Dover Rd Wooster, OH 44691 Open 24 hrs. Exit parking lot Right onto Dover Road.</t>
  </si>
  <si>
    <t>Turn left onto Holmes County Trail (Fredericksburg - Millersburg)</t>
  </si>
  <si>
    <t>Turn right onto E Jackson St</t>
  </si>
  <si>
    <t>Turn right onto Holmes County Trail (Fredericksburg - Millersburg)</t>
  </si>
  <si>
    <t>Turn right onto N Main St</t>
  </si>
  <si>
    <t>Turn left onto Main St</t>
  </si>
  <si>
    <t>Warsaw, Shopwise, 08:55 - 11:20 Left</t>
  </si>
  <si>
    <t>704 Main St, Warsaw OH 43844 open 07:00 - 22:00</t>
  </si>
  <si>
    <t>Leave control, exit Right onto Main Street</t>
  </si>
  <si>
    <t>Info Control 3695 Raiders Rd Dresden, OH 43821</t>
  </si>
  <si>
    <t>5201 Co Rd 77, Millersburg OH, 44654, oopen 07:30 - 17:00 330/893-3786</t>
  </si>
  <si>
    <t>Wooster end control, Comfort Suites, 12:53 - 20:30 on Left</t>
  </si>
  <si>
    <t>Comfort Suites 965 Dover Rd Wooster, OH 44691 Open 24 hrs. Exit parking lot Right toward Dover Road.</t>
  </si>
  <si>
    <t>Info Control 3695 Raiders Rd Dresden, OH 43821 then continue in same direction</t>
  </si>
  <si>
    <t>Wooster Start Control 08:00 - 09:00</t>
  </si>
  <si>
    <t>Warsaw, Shopwise, 09:55 - 12:20 Left</t>
  </si>
  <si>
    <t>across Tolbert Rd</t>
  </si>
  <si>
    <t>Climb</t>
  </si>
  <si>
    <t>9% climb ahead</t>
  </si>
  <si>
    <t>Summit</t>
  </si>
  <si>
    <t>7.4% climb ahead</t>
  </si>
  <si>
    <t>1032 ft elevation</t>
  </si>
  <si>
    <t>Generic</t>
  </si>
  <si>
    <t>begin unpaved section</t>
  </si>
  <si>
    <t>pavement begins</t>
  </si>
  <si>
    <t>Turn left onto OH-16 E/​OH-83 N Ride on wide shoulder. Caution! you will share road with traffic</t>
  </si>
  <si>
    <t>leave SR 16 on exit ramp</t>
  </si>
  <si>
    <t>Keep right at the fork, follow signs for OH-541 E/​Coshocton and merge onto OH-541 E/​Chestnut St</t>
  </si>
  <si>
    <t>Merge onto Chestnut St</t>
  </si>
  <si>
    <t>lv control at back of lot, ride West 50 ft onto N 2nd St</t>
  </si>
  <si>
    <t>onto N 2nd St</t>
  </si>
  <si>
    <t>to remain on OH-643 N</t>
  </si>
  <si>
    <t>to remain on Co Rd 135</t>
  </si>
  <si>
    <t>Sl Right</t>
  </si>
  <si>
    <t>1061 ft elevation. Use extreme caution on descent!</t>
  </si>
  <si>
    <t>8.9% climb ahead</t>
  </si>
  <si>
    <t>1223 ft elevation. Use caution on descent.</t>
  </si>
  <si>
    <t>Cross US 36 with caution. Becomes OH-83 N</t>
  </si>
  <si>
    <t xml:space="preserve">ACP 200 Km Brevet #  2530           Distance in miles       https://ridewithgps.com/routes/36579178 </t>
  </si>
  <si>
    <t>Turn left onto Buss Rd</t>
  </si>
  <si>
    <t>Turn right onto Oil City Rd</t>
  </si>
  <si>
    <t>Slight left onto McCoy Rd</t>
  </si>
  <si>
    <t xml:space="preserve">Slight left onto Dover Rd </t>
  </si>
  <si>
    <t>Turn left toward Comfort Suites</t>
  </si>
  <si>
    <t>Wooster end control, Comfort Suites, 965 Dover Rd, Wooster OH 44691 open 24 hrs Control hours 13:53 - 21:30</t>
  </si>
  <si>
    <t>Holmes County Trail (Fredericksburg - Millersburg)</t>
  </si>
  <si>
    <t>OH-60 S/​Amish Country Byway/​S Railroad St</t>
  </si>
  <si>
    <t>To stay on Township Hwy 162/​Township Rd 162</t>
  </si>
  <si>
    <t xml:space="preserve">Millersburg Control 12:51 - 19:00.   Troyer Mkt on Left after turn 5201 Co Rd 77, Millersburg OH, 44654 330/893-3786 open 07:30 - 17:00 </t>
  </si>
  <si>
    <t xml:space="preserve">Millersburg control hours 12:51 - 19:00      </t>
  </si>
  <si>
    <t>Township Hwy 606/​Township Rd 606</t>
  </si>
  <si>
    <t>Township Hwy 614/​Township Rd 614</t>
  </si>
  <si>
    <t xml:space="preserve">BP 205 Chestnut St, Coshocton OH 43812 open 08:00 - 22:00 </t>
  </si>
  <si>
    <t>Coshocton control. Control hours 11:18 - 15:28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</si>
</sst>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3.2"/>
      <color theme="1"/>
      <name val="Trebuchet MS"/>
      <family val="2"/>
    </font>
    <font>
      <sz val="13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19.8"/>
      <color rgb="FF006699"/>
      <name val="Trebuchet MS"/>
      <family val="2"/>
    </font>
    <font>
      <sz val="13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3" fillId="0" borderId="0" xfId="1"/>
    <xf numFmtId="0" fontId="5" fillId="0" borderId="0" xfId="0" applyFont="1"/>
    <xf numFmtId="164" fontId="5" fillId="0" borderId="0" xfId="0" applyNumberFormat="1" applyFont="1" applyAlignment="1">
      <alignment vertical="center" wrapText="1"/>
    </xf>
    <xf numFmtId="0" fontId="0" fillId="0" borderId="0" xfId="0" applyAlignment="1">
      <alignment vertical="top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3B6BD-2E95-43F1-99F1-A6DB824B68EC}">
  <dimension ref="A1:F113"/>
  <sheetViews>
    <sheetView tabSelected="1" topLeftCell="A32" zoomScale="97" zoomScaleNormal="97" workbookViewId="0">
      <selection activeCell="D46" sqref="D46"/>
    </sheetView>
  </sheetViews>
  <sheetFormatPr defaultRowHeight="18" x14ac:dyDescent="0.35"/>
  <cols>
    <col min="1" max="1" width="8.42578125" customWidth="1"/>
    <col min="2" max="2" width="8.28515625" customWidth="1"/>
    <col min="3" max="3" width="7" style="3" customWidth="1"/>
    <col min="4" max="4" width="10.85546875" customWidth="1"/>
    <col min="5" max="5" width="60.7109375" customWidth="1"/>
  </cols>
  <sheetData>
    <row r="1" spans="1:6" x14ac:dyDescent="0.35">
      <c r="C1" s="4"/>
      <c r="D1" s="3"/>
    </row>
    <row r="2" spans="1:6" ht="23.25" customHeight="1" x14ac:dyDescent="0.25">
      <c r="A2" s="14" t="s">
        <v>50</v>
      </c>
      <c r="B2" s="15"/>
      <c r="C2" s="15"/>
      <c r="D2" s="15"/>
      <c r="E2" s="15"/>
    </row>
    <row r="3" spans="1:6" s="5" customFormat="1" ht="20.25" x14ac:dyDescent="0.4">
      <c r="E3" s="6"/>
    </row>
    <row r="4" spans="1:6" ht="46.5" customHeight="1" x14ac:dyDescent="0.25">
      <c r="A4" s="16" t="s">
        <v>122</v>
      </c>
      <c r="B4" s="17"/>
      <c r="C4" s="17"/>
      <c r="D4" s="17"/>
      <c r="E4" s="17"/>
    </row>
    <row r="5" spans="1:6" ht="61.5" thickBot="1" x14ac:dyDescent="0.3">
      <c r="A5" s="6" t="s">
        <v>48</v>
      </c>
      <c r="B5" s="1" t="s">
        <v>3</v>
      </c>
      <c r="C5" s="1" t="s">
        <v>0</v>
      </c>
      <c r="D5" s="1" t="s">
        <v>1</v>
      </c>
      <c r="E5" s="1" t="s">
        <v>2</v>
      </c>
      <c r="F5" s="1" t="s">
        <v>49</v>
      </c>
    </row>
    <row r="6" spans="1:6" ht="18.75" thickBot="1" x14ac:dyDescent="0.3">
      <c r="A6" s="7"/>
      <c r="B6" s="1"/>
      <c r="C6" s="1"/>
      <c r="D6" s="1"/>
      <c r="E6" s="1" t="s">
        <v>98</v>
      </c>
      <c r="F6" s="1"/>
    </row>
    <row r="7" spans="1:6" ht="54.75" thickBot="1" x14ac:dyDescent="0.3">
      <c r="A7" s="11"/>
      <c r="B7" s="9">
        <v>0</v>
      </c>
      <c r="C7" s="9">
        <v>0</v>
      </c>
      <c r="D7" s="9" t="s">
        <v>51</v>
      </c>
      <c r="E7" s="9" t="s">
        <v>96</v>
      </c>
      <c r="F7" s="9">
        <v>40.799999999999997</v>
      </c>
    </row>
    <row r="8" spans="1:6" ht="18.75" thickBot="1" x14ac:dyDescent="0.3">
      <c r="A8" s="8">
        <f>(B8)</f>
        <v>0.1</v>
      </c>
      <c r="B8" s="8">
        <v>0.1</v>
      </c>
      <c r="C8" s="8">
        <v>0.1</v>
      </c>
      <c r="D8" s="8" t="s">
        <v>4</v>
      </c>
      <c r="E8" s="8" t="s">
        <v>53</v>
      </c>
      <c r="F8" s="8">
        <f>(40.8-B8)</f>
        <v>40.699999999999996</v>
      </c>
    </row>
    <row r="9" spans="1:6" ht="18.75" thickBot="1" x14ac:dyDescent="0.3">
      <c r="A9" s="8">
        <f t="shared" ref="A9:A36" si="0">(B9)</f>
        <v>0.3</v>
      </c>
      <c r="B9" s="9">
        <v>0.3</v>
      </c>
      <c r="C9" s="9">
        <f>(B9-B8)</f>
        <v>0.19999999999999998</v>
      </c>
      <c r="D9" s="9" t="s">
        <v>4</v>
      </c>
      <c r="E9" s="9" t="s">
        <v>54</v>
      </c>
      <c r="F9" s="8">
        <f t="shared" ref="F9:F36" si="1">(40.8-B9)</f>
        <v>40.5</v>
      </c>
    </row>
    <row r="10" spans="1:6" ht="18.75" thickBot="1" x14ac:dyDescent="0.3">
      <c r="A10" s="8">
        <f t="shared" si="0"/>
        <v>2.4</v>
      </c>
      <c r="B10" s="9">
        <v>2.4</v>
      </c>
      <c r="C10" s="9">
        <f t="shared" ref="C10:C73" si="2">(B10-B9)</f>
        <v>2.1</v>
      </c>
      <c r="D10" s="9" t="s">
        <v>117</v>
      </c>
      <c r="E10" s="9" t="s">
        <v>100</v>
      </c>
      <c r="F10" s="8">
        <f t="shared" si="1"/>
        <v>38.4</v>
      </c>
    </row>
    <row r="11" spans="1:6" ht="18.75" thickBot="1" x14ac:dyDescent="0.3">
      <c r="A11" s="8">
        <f t="shared" si="0"/>
        <v>2.6</v>
      </c>
      <c r="B11" s="8">
        <v>2.6</v>
      </c>
      <c r="C11" s="9">
        <f t="shared" si="2"/>
        <v>0.20000000000000018</v>
      </c>
      <c r="D11" s="8" t="s">
        <v>5</v>
      </c>
      <c r="E11" s="8" t="s">
        <v>6</v>
      </c>
      <c r="F11" s="8">
        <f t="shared" si="1"/>
        <v>38.199999999999996</v>
      </c>
    </row>
    <row r="12" spans="1:6" ht="18.75" thickBot="1" x14ac:dyDescent="0.3">
      <c r="A12" s="8">
        <f t="shared" si="0"/>
        <v>3.4</v>
      </c>
      <c r="B12" s="9">
        <v>3.4</v>
      </c>
      <c r="C12" s="9">
        <f t="shared" si="2"/>
        <v>0.79999999999999982</v>
      </c>
      <c r="D12" s="9" t="s">
        <v>7</v>
      </c>
      <c r="E12" s="9" t="s">
        <v>55</v>
      </c>
      <c r="F12" s="8">
        <f t="shared" si="1"/>
        <v>37.4</v>
      </c>
    </row>
    <row r="13" spans="1:6" ht="18.75" thickBot="1" x14ac:dyDescent="0.3">
      <c r="A13" s="8">
        <f t="shared" si="0"/>
        <v>3.9</v>
      </c>
      <c r="B13" s="8">
        <v>3.9</v>
      </c>
      <c r="C13" s="9">
        <f t="shared" si="2"/>
        <v>0.5</v>
      </c>
      <c r="D13" s="8" t="s">
        <v>4</v>
      </c>
      <c r="E13" s="8" t="s">
        <v>56</v>
      </c>
      <c r="F13" s="8">
        <f t="shared" si="1"/>
        <v>36.9</v>
      </c>
    </row>
    <row r="14" spans="1:6" ht="18.75" thickBot="1" x14ac:dyDescent="0.3">
      <c r="A14" s="8">
        <f t="shared" si="0"/>
        <v>7.7</v>
      </c>
      <c r="B14" s="9">
        <v>7.7</v>
      </c>
      <c r="C14" s="9">
        <f t="shared" si="2"/>
        <v>3.8000000000000003</v>
      </c>
      <c r="D14" s="9" t="s">
        <v>5</v>
      </c>
      <c r="E14" s="9" t="s">
        <v>8</v>
      </c>
      <c r="F14" s="8">
        <f t="shared" si="1"/>
        <v>33.099999999999994</v>
      </c>
    </row>
    <row r="15" spans="1:6" ht="18.75" thickBot="1" x14ac:dyDescent="0.3">
      <c r="A15" s="8">
        <f t="shared" si="0"/>
        <v>8.1</v>
      </c>
      <c r="B15" s="8">
        <v>8.1</v>
      </c>
      <c r="C15" s="9">
        <f t="shared" si="2"/>
        <v>0.39999999999999947</v>
      </c>
      <c r="D15" s="8" t="s">
        <v>4</v>
      </c>
      <c r="E15" s="8" t="s">
        <v>9</v>
      </c>
      <c r="F15" s="8">
        <f t="shared" si="1"/>
        <v>32.699999999999996</v>
      </c>
    </row>
    <row r="16" spans="1:6" ht="18" customHeight="1" thickBot="1" x14ac:dyDescent="0.3">
      <c r="A16" s="8">
        <f t="shared" si="0"/>
        <v>8.3000000000000007</v>
      </c>
      <c r="B16" s="9">
        <v>8.3000000000000007</v>
      </c>
      <c r="C16" s="9">
        <f t="shared" si="2"/>
        <v>0.20000000000000107</v>
      </c>
      <c r="D16" s="9" t="s">
        <v>7</v>
      </c>
      <c r="E16" s="9" t="s">
        <v>129</v>
      </c>
      <c r="F16" s="8">
        <f t="shared" si="1"/>
        <v>32.5</v>
      </c>
    </row>
    <row r="17" spans="1:6" ht="18.75" thickBot="1" x14ac:dyDescent="0.3">
      <c r="A17" s="8">
        <f t="shared" si="0"/>
        <v>12.4</v>
      </c>
      <c r="B17" s="8">
        <v>12.4</v>
      </c>
      <c r="C17" s="9">
        <f t="shared" si="2"/>
        <v>4.0999999999999996</v>
      </c>
      <c r="D17" s="8" t="s">
        <v>4</v>
      </c>
      <c r="E17" s="8" t="s">
        <v>86</v>
      </c>
      <c r="F17" s="8">
        <f t="shared" si="1"/>
        <v>28.4</v>
      </c>
    </row>
    <row r="18" spans="1:6" ht="18.75" thickBot="1" x14ac:dyDescent="0.3">
      <c r="A18" s="8">
        <f t="shared" si="0"/>
        <v>12.5</v>
      </c>
      <c r="B18" s="9">
        <v>12.5</v>
      </c>
      <c r="C18" s="9">
        <f t="shared" si="2"/>
        <v>9.9999999999999645E-2</v>
      </c>
      <c r="D18" s="9" t="s">
        <v>7</v>
      </c>
      <c r="E18" s="9" t="s">
        <v>10</v>
      </c>
      <c r="F18" s="8">
        <f t="shared" si="1"/>
        <v>28.299999999999997</v>
      </c>
    </row>
    <row r="19" spans="1:6" ht="18.75" thickBot="1" x14ac:dyDescent="0.3">
      <c r="A19" s="8">
        <f t="shared" si="0"/>
        <v>12.7</v>
      </c>
      <c r="B19" s="8">
        <v>12.7</v>
      </c>
      <c r="C19" s="9">
        <f t="shared" si="2"/>
        <v>0.19999999999999929</v>
      </c>
      <c r="D19" s="8" t="s">
        <v>7</v>
      </c>
      <c r="E19" s="8" t="s">
        <v>11</v>
      </c>
      <c r="F19" s="8">
        <f t="shared" si="1"/>
        <v>28.099999999999998</v>
      </c>
    </row>
    <row r="20" spans="1:6" ht="18.75" thickBot="1" x14ac:dyDescent="0.3">
      <c r="A20" s="8">
        <f t="shared" si="0"/>
        <v>12.8</v>
      </c>
      <c r="B20" s="9">
        <v>12.8</v>
      </c>
      <c r="C20" s="9">
        <f t="shared" si="2"/>
        <v>0.10000000000000142</v>
      </c>
      <c r="D20" s="9" t="s">
        <v>4</v>
      </c>
      <c r="E20" s="9" t="s">
        <v>129</v>
      </c>
      <c r="F20" s="8">
        <f t="shared" si="1"/>
        <v>27.999999999999996</v>
      </c>
    </row>
    <row r="21" spans="1:6" ht="18.75" thickBot="1" x14ac:dyDescent="0.3">
      <c r="A21" s="8">
        <f t="shared" si="0"/>
        <v>24.1</v>
      </c>
      <c r="B21" s="8">
        <v>24.1</v>
      </c>
      <c r="C21" s="9">
        <f t="shared" si="2"/>
        <v>11.3</v>
      </c>
      <c r="D21" s="8" t="s">
        <v>4</v>
      </c>
      <c r="E21" s="8" t="s">
        <v>88</v>
      </c>
      <c r="F21" s="8">
        <f t="shared" si="1"/>
        <v>16.699999999999996</v>
      </c>
    </row>
    <row r="22" spans="1:6" ht="18.75" thickBot="1" x14ac:dyDescent="0.3">
      <c r="A22" s="8">
        <f t="shared" si="0"/>
        <v>25.1</v>
      </c>
      <c r="B22" s="9">
        <v>25.1</v>
      </c>
      <c r="C22" s="9">
        <f t="shared" si="2"/>
        <v>1</v>
      </c>
      <c r="D22" s="9" t="s">
        <v>7</v>
      </c>
      <c r="E22" s="9" t="s">
        <v>57</v>
      </c>
      <c r="F22" s="8">
        <f t="shared" si="1"/>
        <v>15.699999999999996</v>
      </c>
    </row>
    <row r="23" spans="1:6" ht="18.75" thickBot="1" x14ac:dyDescent="0.3">
      <c r="A23" s="8">
        <f t="shared" si="0"/>
        <v>25.2</v>
      </c>
      <c r="B23" s="8">
        <v>25.2</v>
      </c>
      <c r="C23" s="9">
        <f t="shared" si="2"/>
        <v>9.9999999999997868E-2</v>
      </c>
      <c r="D23" s="8" t="s">
        <v>4</v>
      </c>
      <c r="E23" s="8" t="s">
        <v>130</v>
      </c>
      <c r="F23" s="8">
        <f t="shared" si="1"/>
        <v>15.599999999999998</v>
      </c>
    </row>
    <row r="24" spans="1:6" ht="18.75" thickBot="1" x14ac:dyDescent="0.3">
      <c r="A24" s="8">
        <f t="shared" si="0"/>
        <v>25.6</v>
      </c>
      <c r="B24" s="9">
        <v>25.6</v>
      </c>
      <c r="C24" s="9">
        <f t="shared" si="2"/>
        <v>0.40000000000000213</v>
      </c>
      <c r="D24" s="9" t="s">
        <v>4</v>
      </c>
      <c r="E24" s="9" t="s">
        <v>59</v>
      </c>
      <c r="F24" s="8">
        <f t="shared" si="1"/>
        <v>15.199999999999996</v>
      </c>
    </row>
    <row r="25" spans="1:6" ht="18.75" thickBot="1" x14ac:dyDescent="0.3">
      <c r="A25" s="8">
        <f t="shared" si="0"/>
        <v>26.1</v>
      </c>
      <c r="B25" s="8">
        <v>26.1</v>
      </c>
      <c r="C25" s="9">
        <f t="shared" si="2"/>
        <v>0.5</v>
      </c>
      <c r="D25" s="8" t="s">
        <v>7</v>
      </c>
      <c r="E25" s="8" t="s">
        <v>12</v>
      </c>
      <c r="F25" s="8">
        <f t="shared" si="1"/>
        <v>14.699999999999996</v>
      </c>
    </row>
    <row r="26" spans="1:6" ht="18.75" thickBot="1" x14ac:dyDescent="0.3">
      <c r="A26" s="8">
        <f t="shared" si="0"/>
        <v>28.3</v>
      </c>
      <c r="B26" s="9">
        <v>28.3</v>
      </c>
      <c r="C26" s="9">
        <f t="shared" si="2"/>
        <v>2.1999999999999993</v>
      </c>
      <c r="D26" s="9" t="s">
        <v>5</v>
      </c>
      <c r="E26" s="9" t="s">
        <v>60</v>
      </c>
      <c r="F26" s="8">
        <f t="shared" si="1"/>
        <v>12.499999999999996</v>
      </c>
    </row>
    <row r="27" spans="1:6" ht="18.75" thickBot="1" x14ac:dyDescent="0.3">
      <c r="A27" s="8">
        <f t="shared" si="0"/>
        <v>28.8</v>
      </c>
      <c r="B27" s="9">
        <v>28.8</v>
      </c>
      <c r="C27" s="9">
        <f t="shared" si="2"/>
        <v>0.5</v>
      </c>
      <c r="D27" s="9" t="s">
        <v>101</v>
      </c>
      <c r="E27" s="9" t="s">
        <v>102</v>
      </c>
      <c r="F27" s="8">
        <f t="shared" si="1"/>
        <v>11.999999999999996</v>
      </c>
    </row>
    <row r="28" spans="1:6" ht="18" customHeight="1" thickBot="1" x14ac:dyDescent="0.3">
      <c r="A28" s="8">
        <f t="shared" si="0"/>
        <v>29.3</v>
      </c>
      <c r="B28" s="9">
        <v>29.3</v>
      </c>
      <c r="C28" s="9">
        <f t="shared" si="2"/>
        <v>0.5</v>
      </c>
      <c r="D28" s="9" t="s">
        <v>103</v>
      </c>
      <c r="E28" s="9" t="s">
        <v>118</v>
      </c>
      <c r="F28" s="8">
        <f t="shared" si="1"/>
        <v>11.499999999999996</v>
      </c>
    </row>
    <row r="29" spans="1:6" ht="18.75" thickBot="1" x14ac:dyDescent="0.3">
      <c r="A29" s="8">
        <f t="shared" si="0"/>
        <v>29.8</v>
      </c>
      <c r="B29" s="8">
        <v>29.8</v>
      </c>
      <c r="C29" s="9">
        <f t="shared" si="2"/>
        <v>0.5</v>
      </c>
      <c r="D29" s="8" t="s">
        <v>4</v>
      </c>
      <c r="E29" s="8" t="s">
        <v>61</v>
      </c>
      <c r="F29" s="8">
        <f t="shared" si="1"/>
        <v>10.999999999999996</v>
      </c>
    </row>
    <row r="30" spans="1:6" ht="18.75" thickBot="1" x14ac:dyDescent="0.3">
      <c r="A30" s="8">
        <f t="shared" si="0"/>
        <v>32.4</v>
      </c>
      <c r="B30" s="8">
        <v>32.4</v>
      </c>
      <c r="C30" s="9">
        <f t="shared" si="2"/>
        <v>2.5999999999999979</v>
      </c>
      <c r="D30" s="8" t="s">
        <v>101</v>
      </c>
      <c r="E30" s="8" t="s">
        <v>119</v>
      </c>
      <c r="F30" s="8">
        <f t="shared" si="1"/>
        <v>8.3999999999999986</v>
      </c>
    </row>
    <row r="31" spans="1:6" ht="18.75" thickBot="1" x14ac:dyDescent="0.3">
      <c r="A31" s="8">
        <f t="shared" si="0"/>
        <v>33.5</v>
      </c>
      <c r="B31" s="9">
        <v>33.5</v>
      </c>
      <c r="C31" s="9">
        <f t="shared" si="2"/>
        <v>1.1000000000000014</v>
      </c>
      <c r="D31" s="9" t="s">
        <v>4</v>
      </c>
      <c r="E31" s="9" t="s">
        <v>13</v>
      </c>
      <c r="F31" s="8">
        <f t="shared" si="1"/>
        <v>7.2999999999999972</v>
      </c>
    </row>
    <row r="32" spans="1:6" ht="18.75" thickBot="1" x14ac:dyDescent="0.3">
      <c r="A32" s="8">
        <f t="shared" si="0"/>
        <v>33.700000000000003</v>
      </c>
      <c r="B32" s="9">
        <v>33.700000000000003</v>
      </c>
      <c r="C32" s="9">
        <f t="shared" si="2"/>
        <v>0.20000000000000284</v>
      </c>
      <c r="D32" s="9" t="s">
        <v>103</v>
      </c>
      <c r="E32" s="9" t="s">
        <v>120</v>
      </c>
      <c r="F32" s="8">
        <f t="shared" si="1"/>
        <v>7.0999999999999943</v>
      </c>
    </row>
    <row r="33" spans="1:6" ht="18.75" thickBot="1" x14ac:dyDescent="0.3">
      <c r="A33" s="8">
        <f t="shared" si="0"/>
        <v>33.700000000000003</v>
      </c>
      <c r="B33" s="8">
        <v>33.700000000000003</v>
      </c>
      <c r="C33" s="9">
        <f t="shared" si="2"/>
        <v>0</v>
      </c>
      <c r="D33" s="8" t="s">
        <v>7</v>
      </c>
      <c r="E33" s="8" t="s">
        <v>14</v>
      </c>
      <c r="F33" s="8">
        <f t="shared" si="1"/>
        <v>7.0999999999999943</v>
      </c>
    </row>
    <row r="34" spans="1:6" ht="18.75" thickBot="1" x14ac:dyDescent="0.3">
      <c r="A34" s="8">
        <f t="shared" si="0"/>
        <v>40.299999999999997</v>
      </c>
      <c r="B34" s="9">
        <v>40.299999999999997</v>
      </c>
      <c r="C34" s="9">
        <f t="shared" si="2"/>
        <v>6.5999999999999943</v>
      </c>
      <c r="D34" s="9" t="s">
        <v>4</v>
      </c>
      <c r="E34" s="9" t="s">
        <v>15</v>
      </c>
      <c r="F34" s="8">
        <f t="shared" si="1"/>
        <v>0.5</v>
      </c>
    </row>
    <row r="35" spans="1:6" ht="18.75" thickBot="1" x14ac:dyDescent="0.3">
      <c r="A35" s="8">
        <f t="shared" si="0"/>
        <v>40.4</v>
      </c>
      <c r="B35" s="8">
        <v>40.4</v>
      </c>
      <c r="C35" s="9">
        <f t="shared" si="2"/>
        <v>0.10000000000000142</v>
      </c>
      <c r="D35" s="8" t="s">
        <v>7</v>
      </c>
      <c r="E35" s="8" t="s">
        <v>89</v>
      </c>
      <c r="F35" s="8">
        <f t="shared" si="1"/>
        <v>0.39999999999999858</v>
      </c>
    </row>
    <row r="36" spans="1:6" ht="18.75" thickBot="1" x14ac:dyDescent="0.3">
      <c r="A36" s="8">
        <f t="shared" si="0"/>
        <v>40.799999999999997</v>
      </c>
      <c r="B36" s="9">
        <v>40.799999999999997</v>
      </c>
      <c r="C36" s="9">
        <f t="shared" si="2"/>
        <v>0.39999999999999858</v>
      </c>
      <c r="D36" s="9" t="s">
        <v>7</v>
      </c>
      <c r="E36" s="9" t="s">
        <v>99</v>
      </c>
      <c r="F36" s="8">
        <f t="shared" si="1"/>
        <v>0</v>
      </c>
    </row>
    <row r="37" spans="1:6" ht="18.75" thickBot="1" x14ac:dyDescent="0.3">
      <c r="A37" s="8"/>
      <c r="B37" s="8">
        <v>40.799999999999997</v>
      </c>
      <c r="C37" s="9">
        <f t="shared" si="2"/>
        <v>0</v>
      </c>
      <c r="D37" s="8" t="s">
        <v>51</v>
      </c>
      <c r="E37" s="8" t="s">
        <v>91</v>
      </c>
      <c r="F37" s="8">
        <f>(40.8-B37)</f>
        <v>0</v>
      </c>
    </row>
    <row r="38" spans="1:6" ht="18.75" thickBot="1" x14ac:dyDescent="0.3">
      <c r="A38" s="8">
        <f>(B38-40.8)</f>
        <v>0</v>
      </c>
      <c r="B38" s="9">
        <v>40.799999999999997</v>
      </c>
      <c r="C38" s="9">
        <f t="shared" si="2"/>
        <v>0</v>
      </c>
      <c r="D38" s="9" t="s">
        <v>4</v>
      </c>
      <c r="E38" s="9" t="s">
        <v>92</v>
      </c>
      <c r="F38" s="8">
        <f>(71.7-B38)</f>
        <v>30.900000000000006</v>
      </c>
    </row>
    <row r="39" spans="1:6" ht="18.75" thickBot="1" x14ac:dyDescent="0.3">
      <c r="A39" s="8">
        <f t="shared" ref="A39:A59" si="3">(B39-40.8)</f>
        <v>0.5</v>
      </c>
      <c r="B39" s="8">
        <v>41.3</v>
      </c>
      <c r="C39" s="9">
        <f t="shared" si="2"/>
        <v>0.5</v>
      </c>
      <c r="D39" s="8" t="s">
        <v>7</v>
      </c>
      <c r="E39" s="8" t="s">
        <v>63</v>
      </c>
      <c r="F39" s="8">
        <f t="shared" ref="F39:F59" si="4">(71.7-B39)</f>
        <v>30.400000000000006</v>
      </c>
    </row>
    <row r="40" spans="1:6" ht="18.75" thickBot="1" x14ac:dyDescent="0.3">
      <c r="A40" s="8">
        <f t="shared" si="3"/>
        <v>4.6000000000000014</v>
      </c>
      <c r="B40" s="8">
        <v>45.4</v>
      </c>
      <c r="C40" s="9">
        <f t="shared" si="2"/>
        <v>4.1000000000000014</v>
      </c>
      <c r="D40" s="8" t="s">
        <v>101</v>
      </c>
      <c r="E40" s="8" t="s">
        <v>104</v>
      </c>
      <c r="F40" s="8">
        <f t="shared" si="4"/>
        <v>26.300000000000004</v>
      </c>
    </row>
    <row r="41" spans="1:6" ht="18.75" thickBot="1" x14ac:dyDescent="0.3">
      <c r="A41" s="8">
        <f t="shared" si="3"/>
        <v>5.5</v>
      </c>
      <c r="B41" s="8">
        <v>46.3</v>
      </c>
      <c r="C41" s="9">
        <f t="shared" si="2"/>
        <v>0.89999999999999858</v>
      </c>
      <c r="D41" s="8" t="s">
        <v>103</v>
      </c>
      <c r="E41" s="8" t="s">
        <v>105</v>
      </c>
      <c r="F41" s="8">
        <f t="shared" si="4"/>
        <v>25.400000000000006</v>
      </c>
    </row>
    <row r="42" spans="1:6" ht="18.75" thickBot="1" x14ac:dyDescent="0.3">
      <c r="A42" s="8">
        <f t="shared" si="3"/>
        <v>7.4000000000000057</v>
      </c>
      <c r="B42" s="9">
        <v>48.2</v>
      </c>
      <c r="C42" s="9">
        <f t="shared" si="2"/>
        <v>1.9000000000000057</v>
      </c>
      <c r="D42" s="9" t="s">
        <v>4</v>
      </c>
      <c r="E42" s="9" t="s">
        <v>62</v>
      </c>
      <c r="F42" s="8">
        <f t="shared" si="4"/>
        <v>23.5</v>
      </c>
    </row>
    <row r="43" spans="1:6" ht="18.75" thickBot="1" x14ac:dyDescent="0.3">
      <c r="A43" s="8">
        <f t="shared" si="3"/>
        <v>7.5</v>
      </c>
      <c r="B43" s="8">
        <v>48.3</v>
      </c>
      <c r="C43" s="9">
        <f t="shared" si="2"/>
        <v>9.9999999999994316E-2</v>
      </c>
      <c r="D43" s="8" t="s">
        <v>7</v>
      </c>
      <c r="E43" s="8" t="s">
        <v>63</v>
      </c>
      <c r="F43" s="8">
        <f t="shared" si="4"/>
        <v>23.400000000000006</v>
      </c>
    </row>
    <row r="44" spans="1:6" ht="18.75" thickBot="1" x14ac:dyDescent="0.3">
      <c r="A44" s="8">
        <f t="shared" si="3"/>
        <v>15.800000000000004</v>
      </c>
      <c r="B44" s="9">
        <v>56.6</v>
      </c>
      <c r="C44" s="9">
        <f t="shared" si="2"/>
        <v>8.3000000000000043</v>
      </c>
      <c r="D44" s="9" t="s">
        <v>7</v>
      </c>
      <c r="E44" s="9" t="s">
        <v>64</v>
      </c>
      <c r="F44" s="8">
        <f t="shared" si="4"/>
        <v>15.100000000000001</v>
      </c>
    </row>
    <row r="45" spans="1:6" ht="36.75" thickBot="1" x14ac:dyDescent="0.3">
      <c r="A45" s="8">
        <f t="shared" si="3"/>
        <v>16.200000000000003</v>
      </c>
      <c r="B45" s="8">
        <v>57</v>
      </c>
      <c r="C45" s="9">
        <f t="shared" si="2"/>
        <v>0.39999999999999858</v>
      </c>
      <c r="D45" s="9" t="s">
        <v>51</v>
      </c>
      <c r="E45" s="8" t="s">
        <v>97</v>
      </c>
      <c r="F45" s="8">
        <f t="shared" si="4"/>
        <v>14.700000000000003</v>
      </c>
    </row>
    <row r="46" spans="1:6" ht="18.75" thickBot="1" x14ac:dyDescent="0.3">
      <c r="A46" s="8">
        <f t="shared" si="3"/>
        <v>17.300000000000004</v>
      </c>
      <c r="B46" s="9">
        <v>58.1</v>
      </c>
      <c r="C46" s="9">
        <f t="shared" si="2"/>
        <v>1.1000000000000014</v>
      </c>
      <c r="D46" s="9" t="s">
        <v>7</v>
      </c>
      <c r="E46" s="9" t="s">
        <v>65</v>
      </c>
      <c r="F46" s="8">
        <f t="shared" si="4"/>
        <v>13.600000000000001</v>
      </c>
    </row>
    <row r="47" spans="1:6" ht="18.75" thickBot="1" x14ac:dyDescent="0.3">
      <c r="A47" s="8">
        <f t="shared" si="3"/>
        <v>17.300000000000004</v>
      </c>
      <c r="B47" s="8">
        <v>58.1</v>
      </c>
      <c r="C47" s="9">
        <f t="shared" si="2"/>
        <v>0</v>
      </c>
      <c r="D47" s="9" t="s">
        <v>5</v>
      </c>
      <c r="E47" s="8" t="s">
        <v>66</v>
      </c>
      <c r="F47" s="8">
        <f t="shared" si="4"/>
        <v>13.600000000000001</v>
      </c>
    </row>
    <row r="48" spans="1:6" ht="18.75" thickBot="1" x14ac:dyDescent="0.3">
      <c r="A48" s="8">
        <f t="shared" si="3"/>
        <v>17.800000000000004</v>
      </c>
      <c r="B48" s="9">
        <v>58.6</v>
      </c>
      <c r="C48" s="9">
        <f t="shared" si="2"/>
        <v>0.5</v>
      </c>
      <c r="D48" s="9" t="s">
        <v>7</v>
      </c>
      <c r="E48" s="9" t="s">
        <v>67</v>
      </c>
      <c r="F48" s="8">
        <f t="shared" si="4"/>
        <v>13.100000000000001</v>
      </c>
    </row>
    <row r="49" spans="1:6" ht="18.75" thickBot="1" x14ac:dyDescent="0.3">
      <c r="A49" s="8">
        <f t="shared" si="3"/>
        <v>18</v>
      </c>
      <c r="B49" s="8">
        <v>58.8</v>
      </c>
      <c r="C49" s="9">
        <f t="shared" si="2"/>
        <v>0.19999999999999574</v>
      </c>
      <c r="D49" s="9" t="s">
        <v>5</v>
      </c>
      <c r="E49" s="8" t="s">
        <v>68</v>
      </c>
      <c r="F49" s="8">
        <f t="shared" si="4"/>
        <v>12.900000000000006</v>
      </c>
    </row>
    <row r="50" spans="1:6" ht="18.75" thickBot="1" x14ac:dyDescent="0.3">
      <c r="A50" s="8">
        <f t="shared" si="3"/>
        <v>18.400000000000006</v>
      </c>
      <c r="B50" s="9">
        <v>59.2</v>
      </c>
      <c r="C50" s="9">
        <f t="shared" si="2"/>
        <v>0.40000000000000568</v>
      </c>
      <c r="D50" s="9" t="s">
        <v>4</v>
      </c>
      <c r="E50" s="9" t="s">
        <v>69</v>
      </c>
      <c r="F50" s="8">
        <f t="shared" si="4"/>
        <v>12.5</v>
      </c>
    </row>
    <row r="51" spans="1:6" ht="18.75" thickBot="1" x14ac:dyDescent="0.3">
      <c r="A51" s="8">
        <f t="shared" si="3"/>
        <v>18.900000000000006</v>
      </c>
      <c r="B51" s="9">
        <v>59.7</v>
      </c>
      <c r="C51" s="9">
        <f t="shared" si="2"/>
        <v>0.5</v>
      </c>
      <c r="D51" s="9" t="s">
        <v>106</v>
      </c>
      <c r="E51" s="9" t="s">
        <v>107</v>
      </c>
      <c r="F51" s="8">
        <f t="shared" si="4"/>
        <v>12</v>
      </c>
    </row>
    <row r="52" spans="1:6" ht="18.75" thickBot="1" x14ac:dyDescent="0.3">
      <c r="A52" s="8">
        <f t="shared" si="3"/>
        <v>19.200000000000003</v>
      </c>
      <c r="B52" s="9">
        <v>60</v>
      </c>
      <c r="C52" s="9">
        <f t="shared" si="2"/>
        <v>0.29999999999999716</v>
      </c>
      <c r="D52" s="9" t="s">
        <v>106</v>
      </c>
      <c r="E52" s="9" t="s">
        <v>108</v>
      </c>
      <c r="F52" s="8">
        <f t="shared" si="4"/>
        <v>11.700000000000003</v>
      </c>
    </row>
    <row r="53" spans="1:6" ht="38.25" customHeight="1" thickBot="1" x14ac:dyDescent="0.3">
      <c r="A53" s="8">
        <f t="shared" si="3"/>
        <v>28.600000000000009</v>
      </c>
      <c r="B53" s="9">
        <v>69.400000000000006</v>
      </c>
      <c r="C53" s="9">
        <f t="shared" si="2"/>
        <v>9.4000000000000057</v>
      </c>
      <c r="D53" s="9" t="s">
        <v>7</v>
      </c>
      <c r="E53" s="1" t="s">
        <v>109</v>
      </c>
      <c r="F53" s="8">
        <f t="shared" si="4"/>
        <v>2.2999999999999972</v>
      </c>
    </row>
    <row r="54" spans="1:6" ht="18.75" thickBot="1" x14ac:dyDescent="0.3">
      <c r="A54" s="8">
        <f t="shared" si="3"/>
        <v>30.299999999999997</v>
      </c>
      <c r="B54" s="9">
        <v>71.099999999999994</v>
      </c>
      <c r="C54" s="9">
        <f t="shared" si="2"/>
        <v>1.6999999999999886</v>
      </c>
      <c r="D54" s="9" t="s">
        <v>4</v>
      </c>
      <c r="E54" s="9" t="s">
        <v>110</v>
      </c>
      <c r="F54" s="8">
        <f t="shared" si="4"/>
        <v>0.60000000000000853</v>
      </c>
    </row>
    <row r="55" spans="1:6" ht="36.75" customHeight="1" thickBot="1" x14ac:dyDescent="0.3">
      <c r="A55" s="8">
        <f t="shared" si="3"/>
        <v>30.5</v>
      </c>
      <c r="B55" s="9">
        <v>71.3</v>
      </c>
      <c r="C55" s="9">
        <f t="shared" si="2"/>
        <v>0.20000000000000284</v>
      </c>
      <c r="D55" s="9" t="s">
        <v>4</v>
      </c>
      <c r="E55" s="1" t="s">
        <v>111</v>
      </c>
      <c r="F55" s="8">
        <f t="shared" si="4"/>
        <v>0.40000000000000568</v>
      </c>
    </row>
    <row r="56" spans="1:6" ht="18.75" thickBot="1" x14ac:dyDescent="0.3">
      <c r="A56" s="8">
        <f t="shared" si="3"/>
        <v>30.5</v>
      </c>
      <c r="B56" s="9">
        <v>71.3</v>
      </c>
      <c r="C56" s="9">
        <f t="shared" si="2"/>
        <v>0</v>
      </c>
      <c r="D56" s="9" t="s">
        <v>5</v>
      </c>
      <c r="E56" s="9" t="s">
        <v>112</v>
      </c>
      <c r="F56" s="8">
        <f t="shared" si="4"/>
        <v>0.40000000000000568</v>
      </c>
    </row>
    <row r="57" spans="1:6" ht="36.75" thickBot="1" x14ac:dyDescent="0.3">
      <c r="A57" s="8">
        <f t="shared" si="3"/>
        <v>30.900000000000006</v>
      </c>
      <c r="B57" s="9">
        <v>71.7</v>
      </c>
      <c r="C57" s="9">
        <f t="shared" si="2"/>
        <v>0.40000000000000568</v>
      </c>
      <c r="D57" s="9" t="s">
        <v>4</v>
      </c>
      <c r="E57" s="1" t="s">
        <v>136</v>
      </c>
      <c r="F57" s="8">
        <f t="shared" si="4"/>
        <v>0</v>
      </c>
    </row>
    <row r="58" spans="1:6" ht="18.75" thickBot="1" x14ac:dyDescent="0.3">
      <c r="A58" s="8">
        <f t="shared" si="3"/>
        <v>30.900000000000006</v>
      </c>
      <c r="B58" s="9">
        <v>71.7</v>
      </c>
      <c r="C58" s="9">
        <f t="shared" si="2"/>
        <v>0</v>
      </c>
      <c r="D58" s="9" t="s">
        <v>51</v>
      </c>
      <c r="E58" s="2" t="s">
        <v>137</v>
      </c>
      <c r="F58" s="8">
        <f t="shared" si="4"/>
        <v>0</v>
      </c>
    </row>
    <row r="59" spans="1:6" ht="36.75" thickBot="1" x14ac:dyDescent="0.3">
      <c r="A59" s="8">
        <f t="shared" si="3"/>
        <v>30.900000000000006</v>
      </c>
      <c r="B59" s="9">
        <v>71.7</v>
      </c>
      <c r="C59" s="9">
        <f t="shared" si="2"/>
        <v>0</v>
      </c>
      <c r="D59" s="9" t="s">
        <v>106</v>
      </c>
      <c r="E59" s="9" t="s">
        <v>113</v>
      </c>
      <c r="F59" s="8">
        <f t="shared" si="4"/>
        <v>0</v>
      </c>
    </row>
    <row r="60" spans="1:6" ht="18.75" thickBot="1" x14ac:dyDescent="0.3">
      <c r="A60" s="9">
        <f>(B60-71.7)</f>
        <v>0</v>
      </c>
      <c r="B60" s="9">
        <v>71.7</v>
      </c>
      <c r="C60" s="9">
        <f t="shared" si="2"/>
        <v>0</v>
      </c>
      <c r="D60" s="9" t="s">
        <v>4</v>
      </c>
      <c r="E60" s="9" t="s">
        <v>114</v>
      </c>
      <c r="F60" s="8">
        <f>(103.8-B60)</f>
        <v>32.099999999999994</v>
      </c>
    </row>
    <row r="61" spans="1:6" ht="18.75" thickBot="1" x14ac:dyDescent="0.3">
      <c r="A61" s="9">
        <f t="shared" ref="A61:A84" si="5">(B61-71.7)</f>
        <v>0.20000000000000284</v>
      </c>
      <c r="B61" s="8">
        <v>71.900000000000006</v>
      </c>
      <c r="C61" s="9">
        <f t="shared" si="2"/>
        <v>0.20000000000000284</v>
      </c>
      <c r="D61" s="8" t="s">
        <v>7</v>
      </c>
      <c r="E61" s="8" t="s">
        <v>17</v>
      </c>
      <c r="F61" s="8">
        <f t="shared" ref="F61:F84" si="6">(103.8-B61)</f>
        <v>31.899999999999991</v>
      </c>
    </row>
    <row r="62" spans="1:6" ht="18.75" thickBot="1" x14ac:dyDescent="0.3">
      <c r="A62" s="9">
        <f t="shared" si="5"/>
        <v>0.39999999999999147</v>
      </c>
      <c r="B62" s="9">
        <v>72.099999999999994</v>
      </c>
      <c r="C62" s="9">
        <f t="shared" si="2"/>
        <v>0.19999999999998863</v>
      </c>
      <c r="D62" s="9" t="s">
        <v>4</v>
      </c>
      <c r="E62" s="9" t="s">
        <v>77</v>
      </c>
      <c r="F62" s="8">
        <f t="shared" si="6"/>
        <v>31.700000000000003</v>
      </c>
    </row>
    <row r="63" spans="1:6" ht="18.75" thickBot="1" x14ac:dyDescent="0.3">
      <c r="A63" s="9">
        <f t="shared" si="5"/>
        <v>0.79999999999999716</v>
      </c>
      <c r="B63" s="8">
        <v>72.5</v>
      </c>
      <c r="C63" s="9">
        <f t="shared" si="2"/>
        <v>0.40000000000000568</v>
      </c>
      <c r="D63" s="8" t="s">
        <v>5</v>
      </c>
      <c r="E63" s="8" t="s">
        <v>121</v>
      </c>
      <c r="F63" s="8">
        <f t="shared" si="6"/>
        <v>31.299999999999997</v>
      </c>
    </row>
    <row r="64" spans="1:6" ht="18.75" thickBot="1" x14ac:dyDescent="0.3">
      <c r="A64" s="9">
        <f t="shared" si="5"/>
        <v>4.5999999999999943</v>
      </c>
      <c r="B64" s="9">
        <v>76.3</v>
      </c>
      <c r="C64" s="9">
        <f t="shared" si="2"/>
        <v>3.7999999999999972</v>
      </c>
      <c r="D64" s="9" t="s">
        <v>4</v>
      </c>
      <c r="E64" s="9" t="s">
        <v>18</v>
      </c>
      <c r="F64" s="8">
        <f t="shared" si="6"/>
        <v>27.5</v>
      </c>
    </row>
    <row r="65" spans="1:6" ht="18.75" thickBot="1" x14ac:dyDescent="0.3">
      <c r="A65" s="9">
        <f t="shared" si="5"/>
        <v>7</v>
      </c>
      <c r="B65" s="8">
        <v>78.7</v>
      </c>
      <c r="C65" s="9">
        <f t="shared" si="2"/>
        <v>2.4000000000000057</v>
      </c>
      <c r="D65" s="8" t="s">
        <v>7</v>
      </c>
      <c r="E65" s="8" t="s">
        <v>19</v>
      </c>
      <c r="F65" s="8">
        <f t="shared" si="6"/>
        <v>25.099999999999994</v>
      </c>
    </row>
    <row r="66" spans="1:6" ht="18.75" thickBot="1" x14ac:dyDescent="0.3">
      <c r="A66" s="9">
        <f t="shared" si="5"/>
        <v>7.7999999999999972</v>
      </c>
      <c r="B66" s="9">
        <v>79.5</v>
      </c>
      <c r="C66" s="9">
        <f t="shared" si="2"/>
        <v>0.79999999999999716</v>
      </c>
      <c r="D66" s="9" t="s">
        <v>4</v>
      </c>
      <c r="E66" s="9" t="s">
        <v>20</v>
      </c>
      <c r="F66" s="8">
        <f t="shared" si="6"/>
        <v>24.299999999999997</v>
      </c>
    </row>
    <row r="67" spans="1:6" ht="18.75" thickBot="1" x14ac:dyDescent="0.3">
      <c r="A67" s="9">
        <f t="shared" si="5"/>
        <v>13.700000000000003</v>
      </c>
      <c r="B67" s="8">
        <v>85.4</v>
      </c>
      <c r="C67" s="9">
        <f t="shared" si="2"/>
        <v>5.9000000000000057</v>
      </c>
      <c r="D67" s="8" t="s">
        <v>4</v>
      </c>
      <c r="E67" s="8" t="s">
        <v>21</v>
      </c>
      <c r="F67" s="8">
        <f t="shared" si="6"/>
        <v>18.399999999999991</v>
      </c>
    </row>
    <row r="68" spans="1:6" ht="18.75" thickBot="1" x14ac:dyDescent="0.3">
      <c r="A68" s="9">
        <f t="shared" si="5"/>
        <v>16.200000000000003</v>
      </c>
      <c r="B68" s="9">
        <v>87.9</v>
      </c>
      <c r="C68" s="9">
        <f t="shared" si="2"/>
        <v>2.5</v>
      </c>
      <c r="D68" s="9" t="s">
        <v>4</v>
      </c>
      <c r="E68" s="9" t="s">
        <v>21</v>
      </c>
      <c r="F68" s="8">
        <f t="shared" si="6"/>
        <v>15.899999999999991</v>
      </c>
    </row>
    <row r="69" spans="1:6" ht="18" customHeight="1" thickBot="1" x14ac:dyDescent="0.3">
      <c r="A69" s="9">
        <f t="shared" si="5"/>
        <v>16.299999999999997</v>
      </c>
      <c r="B69" s="8">
        <v>88</v>
      </c>
      <c r="C69" s="9">
        <f t="shared" si="2"/>
        <v>9.9999999999994316E-2</v>
      </c>
      <c r="D69" s="8" t="s">
        <v>7</v>
      </c>
      <c r="E69" s="8" t="s">
        <v>79</v>
      </c>
      <c r="F69" s="8">
        <f t="shared" si="6"/>
        <v>15.799999999999997</v>
      </c>
    </row>
    <row r="70" spans="1:6" ht="18.75" thickBot="1" x14ac:dyDescent="0.3">
      <c r="A70" s="9">
        <f t="shared" si="5"/>
        <v>20.399999999999991</v>
      </c>
      <c r="B70" s="9">
        <v>92.1</v>
      </c>
      <c r="C70" s="9">
        <f t="shared" si="2"/>
        <v>4.0999999999999943</v>
      </c>
      <c r="D70" s="9" t="s">
        <v>7</v>
      </c>
      <c r="E70" s="2" t="s">
        <v>115</v>
      </c>
      <c r="F70" s="8">
        <f t="shared" si="6"/>
        <v>11.700000000000003</v>
      </c>
    </row>
    <row r="71" spans="1:6" ht="18.75" thickBot="1" x14ac:dyDescent="0.3">
      <c r="A71" s="9">
        <f t="shared" si="5"/>
        <v>20.700000000000003</v>
      </c>
      <c r="B71" s="9">
        <v>92.4</v>
      </c>
      <c r="C71" s="9">
        <f t="shared" si="2"/>
        <v>0.30000000000001137</v>
      </c>
      <c r="D71" s="1" t="s">
        <v>4</v>
      </c>
      <c r="E71" s="1" t="s">
        <v>22</v>
      </c>
      <c r="F71" s="8">
        <f t="shared" si="6"/>
        <v>11.399999999999991</v>
      </c>
    </row>
    <row r="72" spans="1:6" ht="18.75" thickBot="1" x14ac:dyDescent="0.3">
      <c r="A72" s="9">
        <f t="shared" si="5"/>
        <v>22</v>
      </c>
      <c r="B72" s="8">
        <v>93.7</v>
      </c>
      <c r="C72" s="9">
        <f t="shared" si="2"/>
        <v>1.2999999999999972</v>
      </c>
      <c r="D72" s="8" t="s">
        <v>7</v>
      </c>
      <c r="E72" s="8" t="s">
        <v>23</v>
      </c>
      <c r="F72" s="8">
        <f t="shared" si="6"/>
        <v>10.099999999999994</v>
      </c>
    </row>
    <row r="73" spans="1:6" ht="18.75" thickBot="1" x14ac:dyDescent="0.3">
      <c r="A73" s="9">
        <f t="shared" si="5"/>
        <v>23.099999999999994</v>
      </c>
      <c r="B73" s="9">
        <v>94.8</v>
      </c>
      <c r="C73" s="9">
        <f t="shared" si="2"/>
        <v>1.0999999999999943</v>
      </c>
      <c r="D73" s="9" t="s">
        <v>7</v>
      </c>
      <c r="E73" s="9" t="s">
        <v>24</v>
      </c>
      <c r="F73" s="8">
        <f t="shared" si="6"/>
        <v>9</v>
      </c>
    </row>
    <row r="74" spans="1:6" ht="18.75" thickBot="1" x14ac:dyDescent="0.3">
      <c r="A74" s="9">
        <f t="shared" si="5"/>
        <v>23.299999999999997</v>
      </c>
      <c r="B74" s="8">
        <v>95</v>
      </c>
      <c r="C74" s="9">
        <f t="shared" ref="C74:C104" si="7">(B74-B73)</f>
        <v>0.20000000000000284</v>
      </c>
      <c r="D74" s="8" t="s">
        <v>5</v>
      </c>
      <c r="E74" s="8" t="s">
        <v>25</v>
      </c>
      <c r="F74" s="8">
        <f t="shared" si="6"/>
        <v>8.7999999999999972</v>
      </c>
    </row>
    <row r="75" spans="1:6" ht="18" customHeight="1" thickBot="1" x14ac:dyDescent="0.3">
      <c r="A75" s="9">
        <f t="shared" si="5"/>
        <v>25.5</v>
      </c>
      <c r="B75" s="9">
        <v>97.2</v>
      </c>
      <c r="C75" s="9">
        <f t="shared" si="7"/>
        <v>2.2000000000000028</v>
      </c>
      <c r="D75" s="9" t="s">
        <v>4</v>
      </c>
      <c r="E75" s="9" t="s">
        <v>26</v>
      </c>
      <c r="F75" s="8">
        <f t="shared" si="6"/>
        <v>6.5999999999999943</v>
      </c>
    </row>
    <row r="76" spans="1:6" ht="18.75" thickBot="1" x14ac:dyDescent="0.3">
      <c r="A76" s="9">
        <f t="shared" si="5"/>
        <v>27.099999999999994</v>
      </c>
      <c r="B76" s="8">
        <v>98.8</v>
      </c>
      <c r="C76" s="9">
        <f t="shared" si="7"/>
        <v>1.5999999999999943</v>
      </c>
      <c r="D76" s="8" t="s">
        <v>7</v>
      </c>
      <c r="E76" s="8" t="s">
        <v>131</v>
      </c>
      <c r="F76" s="8">
        <f t="shared" si="6"/>
        <v>5</v>
      </c>
    </row>
    <row r="77" spans="1:6" ht="18.75" thickBot="1" x14ac:dyDescent="0.3">
      <c r="A77" s="9">
        <f t="shared" si="5"/>
        <v>27.200000000000003</v>
      </c>
      <c r="B77" s="9">
        <v>98.9</v>
      </c>
      <c r="C77" s="9">
        <f t="shared" si="7"/>
        <v>0.10000000000000853</v>
      </c>
      <c r="D77" s="9" t="s">
        <v>7</v>
      </c>
      <c r="E77" s="9" t="s">
        <v>28</v>
      </c>
      <c r="F77" s="8">
        <f t="shared" si="6"/>
        <v>4.8999999999999915</v>
      </c>
    </row>
    <row r="78" spans="1:6" ht="18.75" thickBot="1" x14ac:dyDescent="0.3">
      <c r="A78" s="9">
        <f t="shared" si="5"/>
        <v>27.899999999999991</v>
      </c>
      <c r="B78" s="8">
        <v>99.6</v>
      </c>
      <c r="C78" s="9">
        <f t="shared" si="7"/>
        <v>0.69999999999998863</v>
      </c>
      <c r="D78" s="8" t="s">
        <v>7</v>
      </c>
      <c r="E78" s="8" t="s">
        <v>29</v>
      </c>
      <c r="F78" s="8">
        <f t="shared" si="6"/>
        <v>4.2000000000000028</v>
      </c>
    </row>
    <row r="79" spans="1:6" ht="18.75" thickBot="1" x14ac:dyDescent="0.3">
      <c r="A79" s="9">
        <f t="shared" si="5"/>
        <v>28.099999999999994</v>
      </c>
      <c r="B79" s="9">
        <v>99.8</v>
      </c>
      <c r="C79" s="9">
        <f t="shared" si="7"/>
        <v>0.20000000000000284</v>
      </c>
      <c r="D79" s="9" t="s">
        <v>5</v>
      </c>
      <c r="E79" s="9" t="s">
        <v>30</v>
      </c>
      <c r="F79" s="8">
        <f t="shared" si="6"/>
        <v>4</v>
      </c>
    </row>
    <row r="80" spans="1:6" ht="18.75" thickBot="1" x14ac:dyDescent="0.3">
      <c r="A80" s="9">
        <f t="shared" si="5"/>
        <v>29.099999999999994</v>
      </c>
      <c r="B80" s="8">
        <v>100.8</v>
      </c>
      <c r="C80" s="9">
        <f t="shared" si="7"/>
        <v>1</v>
      </c>
      <c r="D80" s="8" t="s">
        <v>4</v>
      </c>
      <c r="E80" s="8" t="s">
        <v>31</v>
      </c>
      <c r="F80" s="8">
        <f t="shared" si="6"/>
        <v>3</v>
      </c>
    </row>
    <row r="81" spans="1:6" ht="18.75" thickBot="1" x14ac:dyDescent="0.3">
      <c r="A81" s="9">
        <f t="shared" si="5"/>
        <v>29.299999999999997</v>
      </c>
      <c r="B81" s="8">
        <v>101</v>
      </c>
      <c r="C81" s="9">
        <f t="shared" si="7"/>
        <v>0.20000000000000284</v>
      </c>
      <c r="D81" s="8" t="s">
        <v>7</v>
      </c>
      <c r="E81" s="8" t="s">
        <v>116</v>
      </c>
      <c r="F81" s="8">
        <f t="shared" si="6"/>
        <v>2.7999999999999972</v>
      </c>
    </row>
    <row r="82" spans="1:6" ht="18.75" thickBot="1" x14ac:dyDescent="0.3">
      <c r="A82" s="9">
        <f t="shared" si="5"/>
        <v>31.099999999999994</v>
      </c>
      <c r="B82" s="9">
        <v>102.8</v>
      </c>
      <c r="C82" s="9">
        <f t="shared" si="7"/>
        <v>1.7999999999999972</v>
      </c>
      <c r="D82" s="9" t="s">
        <v>7</v>
      </c>
      <c r="E82" s="9" t="s">
        <v>28</v>
      </c>
      <c r="F82" s="8">
        <f t="shared" si="6"/>
        <v>1</v>
      </c>
    </row>
    <row r="83" spans="1:6" ht="18.75" thickBot="1" x14ac:dyDescent="0.3">
      <c r="A83" s="9">
        <f t="shared" si="5"/>
        <v>32</v>
      </c>
      <c r="B83" s="8">
        <v>103.7</v>
      </c>
      <c r="C83" s="9">
        <f t="shared" si="7"/>
        <v>0.90000000000000568</v>
      </c>
      <c r="D83" s="8" t="s">
        <v>4</v>
      </c>
      <c r="E83" s="8" t="s">
        <v>32</v>
      </c>
      <c r="F83" s="8">
        <f t="shared" si="6"/>
        <v>9.9999999999994316E-2</v>
      </c>
    </row>
    <row r="84" spans="1:6" ht="54.75" thickBot="1" x14ac:dyDescent="0.3">
      <c r="A84" s="9">
        <f t="shared" si="5"/>
        <v>32.099999999999994</v>
      </c>
      <c r="B84" s="9">
        <v>103.8</v>
      </c>
      <c r="C84" s="9">
        <f t="shared" si="7"/>
        <v>9.9999999999994316E-2</v>
      </c>
      <c r="D84" s="9" t="s">
        <v>7</v>
      </c>
      <c r="E84" s="9" t="s">
        <v>132</v>
      </c>
      <c r="F84" s="8">
        <f t="shared" si="6"/>
        <v>0</v>
      </c>
    </row>
    <row r="85" spans="1:6" ht="18.75" thickBot="1" x14ac:dyDescent="0.3">
      <c r="A85" s="9">
        <f>(B85-71.7)</f>
        <v>32.099999999999994</v>
      </c>
      <c r="B85" s="8">
        <v>103.8</v>
      </c>
      <c r="C85" s="9">
        <f t="shared" si="7"/>
        <v>0</v>
      </c>
      <c r="D85" s="8" t="s">
        <v>51</v>
      </c>
      <c r="E85" s="8" t="s">
        <v>133</v>
      </c>
      <c r="F85" s="8">
        <f>(103.8-B85)</f>
        <v>0</v>
      </c>
    </row>
    <row r="86" spans="1:6" ht="36.75" thickBot="1" x14ac:dyDescent="0.3">
      <c r="A86" s="9">
        <f>(B86-103.8)</f>
        <v>0</v>
      </c>
      <c r="B86" s="9">
        <v>103.8</v>
      </c>
      <c r="C86" s="9">
        <f t="shared" si="7"/>
        <v>0</v>
      </c>
      <c r="D86" s="9" t="s">
        <v>7</v>
      </c>
      <c r="E86" s="9" t="s">
        <v>81</v>
      </c>
      <c r="F86" s="8">
        <f>(128.2-B86)</f>
        <v>24.399999999999991</v>
      </c>
    </row>
    <row r="87" spans="1:6" ht="18.75" thickBot="1" x14ac:dyDescent="0.3">
      <c r="A87" s="9">
        <f t="shared" ref="A87:A104" si="8">(B87-103.8)</f>
        <v>3.2000000000000028</v>
      </c>
      <c r="B87" s="8">
        <v>107</v>
      </c>
      <c r="C87" s="9">
        <f t="shared" si="7"/>
        <v>3.2000000000000028</v>
      </c>
      <c r="D87" s="8" t="s">
        <v>4</v>
      </c>
      <c r="E87" s="8" t="s">
        <v>33</v>
      </c>
      <c r="F87" s="8">
        <f t="shared" ref="F87:F103" si="9">(128.2-B87)</f>
        <v>21.199999999999989</v>
      </c>
    </row>
    <row r="88" spans="1:6" ht="18.75" thickBot="1" x14ac:dyDescent="0.3">
      <c r="A88" s="9">
        <f t="shared" si="8"/>
        <v>4.2000000000000028</v>
      </c>
      <c r="B88" s="9">
        <v>108</v>
      </c>
      <c r="C88" s="9">
        <f t="shared" si="7"/>
        <v>1</v>
      </c>
      <c r="D88" s="9" t="s">
        <v>7</v>
      </c>
      <c r="E88" s="9" t="s">
        <v>34</v>
      </c>
      <c r="F88" s="8">
        <f t="shared" si="9"/>
        <v>20.199999999999989</v>
      </c>
    </row>
    <row r="89" spans="1:6" ht="18.75" thickBot="1" x14ac:dyDescent="0.3">
      <c r="A89" s="9">
        <f t="shared" si="8"/>
        <v>7.4000000000000057</v>
      </c>
      <c r="B89" s="8">
        <v>111.2</v>
      </c>
      <c r="C89" s="9">
        <f t="shared" si="7"/>
        <v>3.2000000000000028</v>
      </c>
      <c r="D89" s="8" t="s">
        <v>7</v>
      </c>
      <c r="E89" s="8" t="s">
        <v>134</v>
      </c>
      <c r="F89" s="8">
        <f t="shared" si="9"/>
        <v>16.999999999999986</v>
      </c>
    </row>
    <row r="90" spans="1:6" ht="18.75" thickBot="1" x14ac:dyDescent="0.3">
      <c r="A90" s="9">
        <f t="shared" si="8"/>
        <v>8</v>
      </c>
      <c r="B90" s="9">
        <v>111.8</v>
      </c>
      <c r="C90" s="9">
        <f t="shared" si="7"/>
        <v>0.59999999999999432</v>
      </c>
      <c r="D90" s="9" t="s">
        <v>4</v>
      </c>
      <c r="E90" s="9" t="s">
        <v>135</v>
      </c>
      <c r="F90" s="8">
        <f t="shared" si="9"/>
        <v>16.399999999999991</v>
      </c>
    </row>
    <row r="91" spans="1:6" ht="18.75" thickBot="1" x14ac:dyDescent="0.3">
      <c r="A91" s="9">
        <f t="shared" si="8"/>
        <v>9.4000000000000057</v>
      </c>
      <c r="B91" s="8">
        <v>113.2</v>
      </c>
      <c r="C91" s="9">
        <f t="shared" si="7"/>
        <v>1.4000000000000057</v>
      </c>
      <c r="D91" s="8" t="s">
        <v>7</v>
      </c>
      <c r="E91" s="8" t="s">
        <v>37</v>
      </c>
      <c r="F91" s="8">
        <f t="shared" si="9"/>
        <v>14.999999999999986</v>
      </c>
    </row>
    <row r="92" spans="1:6" ht="18.75" thickBot="1" x14ac:dyDescent="0.3">
      <c r="A92" s="9">
        <f t="shared" si="8"/>
        <v>10</v>
      </c>
      <c r="B92" s="9">
        <v>113.8</v>
      </c>
      <c r="C92" s="9">
        <f t="shared" si="7"/>
        <v>0.59999999999999432</v>
      </c>
      <c r="D92" s="9" t="s">
        <v>4</v>
      </c>
      <c r="E92" s="9" t="s">
        <v>32</v>
      </c>
      <c r="F92" s="8">
        <f t="shared" si="9"/>
        <v>14.399999999999991</v>
      </c>
    </row>
    <row r="93" spans="1:6" ht="18.75" thickBot="1" x14ac:dyDescent="0.3">
      <c r="A93" s="9">
        <f t="shared" si="8"/>
        <v>10.100000000000009</v>
      </c>
      <c r="B93" s="8">
        <v>113.9</v>
      </c>
      <c r="C93" s="9">
        <f t="shared" si="7"/>
        <v>0.10000000000000853</v>
      </c>
      <c r="D93" s="8" t="s">
        <v>5</v>
      </c>
      <c r="E93" s="8" t="s">
        <v>38</v>
      </c>
      <c r="F93" s="8">
        <f t="shared" si="9"/>
        <v>14.299999999999983</v>
      </c>
    </row>
    <row r="94" spans="1:6" ht="18.75" thickBot="1" x14ac:dyDescent="0.3">
      <c r="A94" s="9">
        <f t="shared" si="8"/>
        <v>13.200000000000003</v>
      </c>
      <c r="B94" s="9">
        <v>117</v>
      </c>
      <c r="C94" s="9">
        <f t="shared" si="7"/>
        <v>3.0999999999999943</v>
      </c>
      <c r="D94" s="9" t="s">
        <v>7</v>
      </c>
      <c r="E94" s="9" t="s">
        <v>39</v>
      </c>
      <c r="F94" s="8">
        <f t="shared" si="9"/>
        <v>11.199999999999989</v>
      </c>
    </row>
    <row r="95" spans="1:6" ht="18.75" thickBot="1" x14ac:dyDescent="0.3">
      <c r="A95" s="9">
        <f t="shared" si="8"/>
        <v>18</v>
      </c>
      <c r="B95" s="8">
        <v>121.8</v>
      </c>
      <c r="C95" s="9">
        <f t="shared" si="7"/>
        <v>4.7999999999999972</v>
      </c>
      <c r="D95" s="8" t="s">
        <v>4</v>
      </c>
      <c r="E95" s="8" t="s">
        <v>40</v>
      </c>
      <c r="F95" s="8">
        <f t="shared" si="9"/>
        <v>6.3999999999999915</v>
      </c>
    </row>
    <row r="96" spans="1:6" ht="18.75" thickBot="1" x14ac:dyDescent="0.3">
      <c r="A96" s="9">
        <f t="shared" si="8"/>
        <v>19.100000000000009</v>
      </c>
      <c r="B96" s="9">
        <v>122.9</v>
      </c>
      <c r="C96" s="9">
        <f t="shared" si="7"/>
        <v>1.1000000000000085</v>
      </c>
      <c r="D96" s="9" t="s">
        <v>7</v>
      </c>
      <c r="E96" s="9" t="s">
        <v>123</v>
      </c>
      <c r="F96" s="8">
        <f t="shared" si="9"/>
        <v>5.2999999999999829</v>
      </c>
    </row>
    <row r="97" spans="1:6" ht="18.75" thickBot="1" x14ac:dyDescent="0.3">
      <c r="A97" s="9">
        <f t="shared" si="8"/>
        <v>20</v>
      </c>
      <c r="B97" s="8">
        <v>123.8</v>
      </c>
      <c r="C97" s="9">
        <f t="shared" si="7"/>
        <v>0.89999999999999147</v>
      </c>
      <c r="D97" s="8" t="s">
        <v>4</v>
      </c>
      <c r="E97" s="8" t="s">
        <v>56</v>
      </c>
      <c r="F97" s="8">
        <f t="shared" si="9"/>
        <v>4.3999999999999915</v>
      </c>
    </row>
    <row r="98" spans="1:6" ht="18.75" thickBot="1" x14ac:dyDescent="0.3">
      <c r="A98" s="9">
        <f t="shared" si="8"/>
        <v>20.5</v>
      </c>
      <c r="B98" s="9">
        <v>124.3</v>
      </c>
      <c r="C98" s="9">
        <f t="shared" si="7"/>
        <v>0.5</v>
      </c>
      <c r="D98" s="9" t="s">
        <v>7</v>
      </c>
      <c r="E98" s="9" t="s">
        <v>55</v>
      </c>
      <c r="F98" s="8">
        <f t="shared" si="9"/>
        <v>3.8999999999999915</v>
      </c>
    </row>
    <row r="99" spans="1:6" ht="18.75" thickBot="1" x14ac:dyDescent="0.3">
      <c r="A99" s="9">
        <f t="shared" si="8"/>
        <v>21</v>
      </c>
      <c r="B99" s="8">
        <v>124.8</v>
      </c>
      <c r="C99" s="9">
        <f t="shared" si="7"/>
        <v>0.5</v>
      </c>
      <c r="D99" s="8" t="s">
        <v>4</v>
      </c>
      <c r="E99" s="8" t="s">
        <v>124</v>
      </c>
      <c r="F99" s="8">
        <f t="shared" si="9"/>
        <v>3.3999999999999915</v>
      </c>
    </row>
    <row r="100" spans="1:6" ht="18.75" thickBot="1" x14ac:dyDescent="0.3">
      <c r="A100" s="9">
        <f t="shared" si="8"/>
        <v>21.799999999999997</v>
      </c>
      <c r="B100" s="9">
        <v>125.6</v>
      </c>
      <c r="C100" s="9">
        <f t="shared" si="7"/>
        <v>0.79999999999999716</v>
      </c>
      <c r="D100" s="9" t="s">
        <v>7</v>
      </c>
      <c r="E100" s="9" t="s">
        <v>125</v>
      </c>
      <c r="F100" s="8">
        <f t="shared" si="9"/>
        <v>2.5999999999999943</v>
      </c>
    </row>
    <row r="101" spans="1:6" ht="18.75" thickBot="1" x14ac:dyDescent="0.3">
      <c r="A101" s="9">
        <f t="shared" si="8"/>
        <v>24.100000000000009</v>
      </c>
      <c r="B101" s="8">
        <v>127.9</v>
      </c>
      <c r="C101" s="9">
        <f t="shared" si="7"/>
        <v>2.3000000000000114</v>
      </c>
      <c r="D101" s="8" t="s">
        <v>7</v>
      </c>
      <c r="E101" s="8" t="s">
        <v>126</v>
      </c>
      <c r="F101" s="8">
        <f t="shared" si="9"/>
        <v>0.29999999999998295</v>
      </c>
    </row>
    <row r="102" spans="1:6" ht="18.75" thickBot="1" x14ac:dyDescent="0.3">
      <c r="A102" s="9">
        <f t="shared" si="8"/>
        <v>24.299999999999997</v>
      </c>
      <c r="B102" s="9">
        <v>128.1</v>
      </c>
      <c r="C102" s="9">
        <f t="shared" si="7"/>
        <v>0.19999999999998863</v>
      </c>
      <c r="D102" s="9" t="s">
        <v>7</v>
      </c>
      <c r="E102" s="9" t="s">
        <v>127</v>
      </c>
      <c r="F102" s="8">
        <f t="shared" si="9"/>
        <v>9.9999999999994316E-2</v>
      </c>
    </row>
    <row r="103" spans="1:6" ht="54.75" thickBot="1" x14ac:dyDescent="0.3">
      <c r="A103" s="9">
        <f t="shared" si="8"/>
        <v>24.399999999999991</v>
      </c>
      <c r="B103" s="8">
        <v>128.19999999999999</v>
      </c>
      <c r="C103" s="9">
        <f t="shared" si="7"/>
        <v>9.9999999999994316E-2</v>
      </c>
      <c r="D103" s="8" t="s">
        <v>51</v>
      </c>
      <c r="E103" s="8" t="s">
        <v>128</v>
      </c>
      <c r="F103" s="8">
        <f t="shared" si="9"/>
        <v>0</v>
      </c>
    </row>
    <row r="104" spans="1:6" ht="18.75" thickBot="1" x14ac:dyDescent="0.3">
      <c r="A104" s="9"/>
      <c r="B104" s="9"/>
      <c r="C104" s="9"/>
      <c r="D104" s="9"/>
      <c r="E104" s="9"/>
      <c r="F104" s="8"/>
    </row>
    <row r="105" spans="1:6" ht="18.75" thickBot="1" x14ac:dyDescent="0.3">
      <c r="A105" s="9"/>
      <c r="B105" s="13"/>
      <c r="C105" s="9"/>
      <c r="E105" s="9"/>
      <c r="F105" s="13"/>
    </row>
    <row r="106" spans="1:6" ht="15" x14ac:dyDescent="0.25">
      <c r="A106" s="12"/>
      <c r="C106"/>
    </row>
    <row r="107" spans="1:6" ht="15" x14ac:dyDescent="0.25">
      <c r="A107" s="12"/>
      <c r="C107"/>
    </row>
    <row r="108" spans="1:6" ht="15" x14ac:dyDescent="0.25">
      <c r="A108" s="12"/>
      <c r="C108"/>
    </row>
    <row r="109" spans="1:6" ht="15" x14ac:dyDescent="0.25">
      <c r="A109" s="12"/>
      <c r="C109"/>
    </row>
    <row r="110" spans="1:6" ht="15" x14ac:dyDescent="0.25">
      <c r="C110"/>
    </row>
    <row r="111" spans="1:6" ht="15" x14ac:dyDescent="0.25">
      <c r="C111"/>
    </row>
    <row r="112" spans="1:6" ht="15" x14ac:dyDescent="0.25">
      <c r="C112"/>
    </row>
    <row r="113" spans="2:2" x14ac:dyDescent="0.35">
      <c r="B113" s="10"/>
    </row>
  </sheetData>
  <mergeCells count="2">
    <mergeCell ref="A2:E2"/>
    <mergeCell ref="A4:E4"/>
  </mergeCells>
  <printOptions gridLines="1"/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9D7DF-CDCB-4301-9D87-57D53D59D71A}">
  <dimension ref="A1:C90"/>
  <sheetViews>
    <sheetView topLeftCell="A71" workbookViewId="0">
      <selection activeCell="G89" sqref="G89"/>
    </sheetView>
  </sheetViews>
  <sheetFormatPr defaultColWidth="11.28515625" defaultRowHeight="15" x14ac:dyDescent="0.25"/>
  <cols>
    <col min="2" max="2" width="70.7109375" customWidth="1"/>
  </cols>
  <sheetData>
    <row r="1" spans="1:3" ht="18.75" thickBot="1" x14ac:dyDescent="0.3">
      <c r="A1" s="1" t="s">
        <v>0</v>
      </c>
      <c r="B1" s="1" t="s">
        <v>2</v>
      </c>
      <c r="C1" s="1" t="s">
        <v>3</v>
      </c>
    </row>
    <row r="2" spans="1:3" ht="18.75" thickBot="1" x14ac:dyDescent="0.3">
      <c r="A2" s="1"/>
      <c r="B2" s="1" t="s">
        <v>52</v>
      </c>
      <c r="C2" s="1">
        <v>0</v>
      </c>
    </row>
    <row r="3" spans="1:3" ht="36.75" thickBot="1" x14ac:dyDescent="0.3">
      <c r="A3" s="2">
        <v>0</v>
      </c>
      <c r="B3" s="2" t="s">
        <v>84</v>
      </c>
      <c r="C3" s="2">
        <v>0</v>
      </c>
    </row>
    <row r="4" spans="1:3" ht="18.75" thickBot="1" x14ac:dyDescent="0.3">
      <c r="A4" s="1">
        <v>0.1</v>
      </c>
      <c r="B4" s="1" t="s">
        <v>53</v>
      </c>
      <c r="C4" s="1">
        <v>0.1</v>
      </c>
    </row>
    <row r="5" spans="1:3" ht="18.75" thickBot="1" x14ac:dyDescent="0.3">
      <c r="A5" s="2">
        <v>0.2</v>
      </c>
      <c r="B5" s="2" t="s">
        <v>54</v>
      </c>
      <c r="C5" s="2">
        <v>0.3</v>
      </c>
    </row>
    <row r="6" spans="1:3" ht="18.75" thickBot="1" x14ac:dyDescent="0.3">
      <c r="A6" s="1">
        <v>2.2999999999999998</v>
      </c>
      <c r="B6" s="1" t="s">
        <v>6</v>
      </c>
      <c r="C6" s="1">
        <v>2.6</v>
      </c>
    </row>
    <row r="7" spans="1:3" ht="18.75" thickBot="1" x14ac:dyDescent="0.3">
      <c r="A7" s="2">
        <v>0.8</v>
      </c>
      <c r="B7" s="2" t="s">
        <v>55</v>
      </c>
      <c r="C7" s="2">
        <v>3.4</v>
      </c>
    </row>
    <row r="8" spans="1:3" ht="18.75" thickBot="1" x14ac:dyDescent="0.3">
      <c r="A8" s="1">
        <v>0.5</v>
      </c>
      <c r="B8" s="1" t="s">
        <v>56</v>
      </c>
      <c r="C8" s="1">
        <v>3.9</v>
      </c>
    </row>
    <row r="9" spans="1:3" ht="18.75" thickBot="1" x14ac:dyDescent="0.3">
      <c r="A9" s="2">
        <v>3.8</v>
      </c>
      <c r="B9" s="2" t="s">
        <v>8</v>
      </c>
      <c r="C9" s="2">
        <v>7.7</v>
      </c>
    </row>
    <row r="10" spans="1:3" ht="18.75" thickBot="1" x14ac:dyDescent="0.3">
      <c r="A10" s="1">
        <v>0.5</v>
      </c>
      <c r="B10" s="1" t="s">
        <v>9</v>
      </c>
      <c r="C10" s="1">
        <v>8.1</v>
      </c>
    </row>
    <row r="11" spans="1:3" ht="36.75" thickBot="1" x14ac:dyDescent="0.3">
      <c r="A11" s="2">
        <v>0.2</v>
      </c>
      <c r="B11" s="2" t="s">
        <v>85</v>
      </c>
      <c r="C11" s="2">
        <v>8.3000000000000007</v>
      </c>
    </row>
    <row r="12" spans="1:3" ht="18.75" thickBot="1" x14ac:dyDescent="0.3">
      <c r="A12" s="1">
        <v>4.0999999999999996</v>
      </c>
      <c r="B12" s="1" t="s">
        <v>86</v>
      </c>
      <c r="C12" s="1">
        <v>12.4</v>
      </c>
    </row>
    <row r="13" spans="1:3" ht="18.75" thickBot="1" x14ac:dyDescent="0.3">
      <c r="A13" s="2">
        <v>0.1</v>
      </c>
      <c r="B13" s="2" t="s">
        <v>10</v>
      </c>
      <c r="C13" s="2">
        <v>12.5</v>
      </c>
    </row>
    <row r="14" spans="1:3" ht="18.75" thickBot="1" x14ac:dyDescent="0.3">
      <c r="A14" s="1">
        <v>0.3</v>
      </c>
      <c r="B14" s="1" t="s">
        <v>11</v>
      </c>
      <c r="C14" s="1">
        <v>12.7</v>
      </c>
    </row>
    <row r="15" spans="1:3" ht="36.75" thickBot="1" x14ac:dyDescent="0.3">
      <c r="A15" s="2">
        <v>0</v>
      </c>
      <c r="B15" s="2" t="s">
        <v>87</v>
      </c>
      <c r="C15" s="2">
        <v>12.8</v>
      </c>
    </row>
    <row r="16" spans="1:3" ht="18.75" thickBot="1" x14ac:dyDescent="0.3">
      <c r="A16" s="1">
        <v>11.3</v>
      </c>
      <c r="B16" s="1" t="s">
        <v>88</v>
      </c>
      <c r="C16" s="1">
        <v>24.1</v>
      </c>
    </row>
    <row r="17" spans="1:3" ht="18.75" thickBot="1" x14ac:dyDescent="0.3">
      <c r="A17" s="2">
        <v>1</v>
      </c>
      <c r="B17" s="2" t="s">
        <v>57</v>
      </c>
      <c r="C17" s="2">
        <v>25.1</v>
      </c>
    </row>
    <row r="18" spans="1:3" ht="36.75" thickBot="1" x14ac:dyDescent="0.3">
      <c r="A18" s="1">
        <v>0.1</v>
      </c>
      <c r="B18" s="1" t="s">
        <v>58</v>
      </c>
      <c r="C18" s="1">
        <v>25.2</v>
      </c>
    </row>
    <row r="19" spans="1:3" ht="18.75" thickBot="1" x14ac:dyDescent="0.3">
      <c r="A19" s="2">
        <v>0.4</v>
      </c>
      <c r="B19" s="2" t="s">
        <v>59</v>
      </c>
      <c r="C19" s="2">
        <v>25.6</v>
      </c>
    </row>
    <row r="20" spans="1:3" ht="18.75" thickBot="1" x14ac:dyDescent="0.3">
      <c r="A20" s="1">
        <v>0.5</v>
      </c>
      <c r="B20" s="1" t="s">
        <v>12</v>
      </c>
      <c r="C20" s="1">
        <v>26.1</v>
      </c>
    </row>
    <row r="21" spans="1:3" ht="18.75" thickBot="1" x14ac:dyDescent="0.3">
      <c r="A21" s="2">
        <v>2.2000000000000002</v>
      </c>
      <c r="B21" s="2" t="s">
        <v>60</v>
      </c>
      <c r="C21" s="2">
        <v>28.3</v>
      </c>
    </row>
    <row r="22" spans="1:3" ht="18.75" thickBot="1" x14ac:dyDescent="0.3">
      <c r="A22" s="1">
        <v>1.6</v>
      </c>
      <c r="B22" s="1" t="s">
        <v>61</v>
      </c>
      <c r="C22" s="1">
        <v>29.8</v>
      </c>
    </row>
    <row r="23" spans="1:3" ht="18.75" thickBot="1" x14ac:dyDescent="0.3">
      <c r="A23" s="2">
        <v>3.7</v>
      </c>
      <c r="B23" s="2" t="s">
        <v>13</v>
      </c>
      <c r="C23" s="2">
        <v>33.5</v>
      </c>
    </row>
    <row r="24" spans="1:3" ht="18.75" thickBot="1" x14ac:dyDescent="0.3">
      <c r="A24" s="1">
        <v>0.3</v>
      </c>
      <c r="B24" s="1" t="s">
        <v>14</v>
      </c>
      <c r="C24" s="1">
        <v>33.700000000000003</v>
      </c>
    </row>
    <row r="25" spans="1:3" ht="18.75" thickBot="1" x14ac:dyDescent="0.3">
      <c r="A25" s="2">
        <v>6.5</v>
      </c>
      <c r="B25" s="2" t="s">
        <v>15</v>
      </c>
      <c r="C25" s="2">
        <v>40.299999999999997</v>
      </c>
    </row>
    <row r="26" spans="1:3" ht="18.75" thickBot="1" x14ac:dyDescent="0.3">
      <c r="A26" s="1">
        <v>0.1</v>
      </c>
      <c r="B26" s="1" t="s">
        <v>89</v>
      </c>
      <c r="C26" s="1">
        <v>40.4</v>
      </c>
    </row>
    <row r="27" spans="1:3" ht="18.75" thickBot="1" x14ac:dyDescent="0.3">
      <c r="A27" s="2">
        <v>0.4</v>
      </c>
      <c r="B27" s="2" t="s">
        <v>90</v>
      </c>
      <c r="C27" s="2">
        <v>40.799999999999997</v>
      </c>
    </row>
    <row r="28" spans="1:3" ht="18.75" thickBot="1" x14ac:dyDescent="0.3">
      <c r="A28" s="1">
        <v>0</v>
      </c>
      <c r="B28" s="1" t="s">
        <v>91</v>
      </c>
      <c r="C28" s="1">
        <v>40.799999999999997</v>
      </c>
    </row>
    <row r="29" spans="1:3" ht="18.75" thickBot="1" x14ac:dyDescent="0.3">
      <c r="A29" s="2">
        <v>0</v>
      </c>
      <c r="B29" s="2" t="s">
        <v>92</v>
      </c>
      <c r="C29" s="2">
        <v>40.799999999999997</v>
      </c>
    </row>
    <row r="30" spans="1:3" ht="18.75" thickBot="1" x14ac:dyDescent="0.3">
      <c r="A30" s="1">
        <v>0.5</v>
      </c>
      <c r="B30" s="1" t="s">
        <v>63</v>
      </c>
      <c r="C30" s="1">
        <v>41.3</v>
      </c>
    </row>
    <row r="31" spans="1:3" ht="18.75" thickBot="1" x14ac:dyDescent="0.3">
      <c r="A31" s="2">
        <v>6.9</v>
      </c>
      <c r="B31" s="2" t="s">
        <v>62</v>
      </c>
      <c r="C31" s="2">
        <v>48.2</v>
      </c>
    </row>
    <row r="32" spans="1:3" ht="18.75" thickBot="1" x14ac:dyDescent="0.3">
      <c r="A32" s="1">
        <v>0.1</v>
      </c>
      <c r="B32" s="1" t="s">
        <v>63</v>
      </c>
      <c r="C32" s="1">
        <v>48.3</v>
      </c>
    </row>
    <row r="33" spans="1:3" ht="18.75" thickBot="1" x14ac:dyDescent="0.3">
      <c r="A33" s="2">
        <v>8.3000000000000007</v>
      </c>
      <c r="B33" s="2" t="s">
        <v>64</v>
      </c>
      <c r="C33" s="2">
        <v>56.6</v>
      </c>
    </row>
    <row r="34" spans="1:3" ht="18.75" thickBot="1" x14ac:dyDescent="0.3">
      <c r="A34" s="1">
        <v>0.4</v>
      </c>
      <c r="B34" s="1" t="s">
        <v>93</v>
      </c>
      <c r="C34" s="1">
        <v>57</v>
      </c>
    </row>
    <row r="35" spans="1:3" ht="18.75" thickBot="1" x14ac:dyDescent="0.3">
      <c r="A35" s="2">
        <v>1.1000000000000001</v>
      </c>
      <c r="B35" s="2" t="s">
        <v>65</v>
      </c>
      <c r="C35" s="2">
        <v>58.1</v>
      </c>
    </row>
    <row r="36" spans="1:3" ht="18.75" thickBot="1" x14ac:dyDescent="0.3">
      <c r="A36" s="1">
        <v>0.1</v>
      </c>
      <c r="B36" s="1" t="s">
        <v>66</v>
      </c>
      <c r="C36" s="1">
        <v>58.1</v>
      </c>
    </row>
    <row r="37" spans="1:3" ht="18.75" thickBot="1" x14ac:dyDescent="0.3">
      <c r="A37" s="2">
        <v>0.5</v>
      </c>
      <c r="B37" s="2" t="s">
        <v>67</v>
      </c>
      <c r="C37" s="2">
        <v>58.6</v>
      </c>
    </row>
    <row r="38" spans="1:3" ht="18.75" thickBot="1" x14ac:dyDescent="0.3">
      <c r="A38" s="1">
        <v>0.2</v>
      </c>
      <c r="B38" s="1" t="s">
        <v>68</v>
      </c>
      <c r="C38" s="1">
        <v>58.8</v>
      </c>
    </row>
    <row r="39" spans="1:3" ht="18.75" thickBot="1" x14ac:dyDescent="0.3">
      <c r="A39" s="2">
        <v>0.4</v>
      </c>
      <c r="B39" s="2" t="s">
        <v>69</v>
      </c>
      <c r="C39" s="2">
        <v>59.2</v>
      </c>
    </row>
    <row r="40" spans="1:3" ht="36.75" thickBot="1" x14ac:dyDescent="0.3">
      <c r="A40" s="1">
        <v>10.1</v>
      </c>
      <c r="B40" s="1" t="s">
        <v>70</v>
      </c>
      <c r="C40" s="1">
        <v>69.400000000000006</v>
      </c>
    </row>
    <row r="41" spans="1:3" ht="18.75" thickBot="1" x14ac:dyDescent="0.3">
      <c r="A41" s="2">
        <v>1.4</v>
      </c>
      <c r="B41" s="2" t="s">
        <v>71</v>
      </c>
      <c r="C41" s="2">
        <v>70.8</v>
      </c>
    </row>
    <row r="42" spans="1:3" ht="18.75" thickBot="1" x14ac:dyDescent="0.3">
      <c r="A42" s="1">
        <v>0</v>
      </c>
      <c r="B42" s="1" t="s">
        <v>72</v>
      </c>
      <c r="C42" s="1">
        <v>70.8</v>
      </c>
    </row>
    <row r="43" spans="1:3" ht="18.75" thickBot="1" x14ac:dyDescent="0.3">
      <c r="A43" s="2">
        <v>0.2</v>
      </c>
      <c r="B43" s="2" t="s">
        <v>73</v>
      </c>
      <c r="C43" s="2">
        <v>71</v>
      </c>
    </row>
    <row r="44" spans="1:3" ht="18.75" thickBot="1" x14ac:dyDescent="0.3">
      <c r="A44" s="1">
        <v>0</v>
      </c>
      <c r="B44" s="1" t="s">
        <v>74</v>
      </c>
      <c r="C44" s="1">
        <v>71</v>
      </c>
    </row>
    <row r="45" spans="1:3" ht="18.75" thickBot="1" x14ac:dyDescent="0.3">
      <c r="A45" s="2">
        <v>0</v>
      </c>
      <c r="B45" s="2" t="s">
        <v>75</v>
      </c>
      <c r="C45" s="2">
        <v>71</v>
      </c>
    </row>
    <row r="46" spans="1:3" ht="18.75" thickBot="1" x14ac:dyDescent="0.3">
      <c r="A46" s="1">
        <v>0.3</v>
      </c>
      <c r="B46" s="1" t="s">
        <v>76</v>
      </c>
      <c r="C46" s="1">
        <v>71.3</v>
      </c>
    </row>
    <row r="47" spans="1:3" ht="18.75" thickBot="1" x14ac:dyDescent="0.3">
      <c r="A47" s="2">
        <v>0.5</v>
      </c>
      <c r="B47" s="2" t="s">
        <v>16</v>
      </c>
      <c r="C47" s="2">
        <v>71.8</v>
      </c>
    </row>
    <row r="48" spans="1:3" ht="18.75" thickBot="1" x14ac:dyDescent="0.3">
      <c r="A48" s="1">
        <v>0.2</v>
      </c>
      <c r="B48" s="1" t="s">
        <v>17</v>
      </c>
      <c r="C48" s="1">
        <v>72</v>
      </c>
    </row>
    <row r="49" spans="1:3" ht="18.75" thickBot="1" x14ac:dyDescent="0.3">
      <c r="A49" s="2">
        <v>0.2</v>
      </c>
      <c r="B49" s="2" t="s">
        <v>77</v>
      </c>
      <c r="C49" s="2">
        <v>72.2</v>
      </c>
    </row>
    <row r="50" spans="1:3" ht="18.75" thickBot="1" x14ac:dyDescent="0.3">
      <c r="A50" s="1">
        <v>0.4</v>
      </c>
      <c r="B50" s="1" t="s">
        <v>78</v>
      </c>
      <c r="C50" s="1">
        <v>72.7</v>
      </c>
    </row>
    <row r="51" spans="1:3" ht="18.75" thickBot="1" x14ac:dyDescent="0.3">
      <c r="A51" s="2">
        <v>3.8</v>
      </c>
      <c r="B51" s="2" t="s">
        <v>18</v>
      </c>
      <c r="C51" s="2">
        <v>76.5</v>
      </c>
    </row>
    <row r="52" spans="1:3" ht="18.75" thickBot="1" x14ac:dyDescent="0.3">
      <c r="A52" s="1">
        <v>2.4</v>
      </c>
      <c r="B52" s="1" t="s">
        <v>19</v>
      </c>
      <c r="C52" s="1">
        <v>78.900000000000006</v>
      </c>
    </row>
    <row r="53" spans="1:3" ht="18.75" thickBot="1" x14ac:dyDescent="0.3">
      <c r="A53" s="2">
        <v>0.8</v>
      </c>
      <c r="B53" s="2" t="s">
        <v>20</v>
      </c>
      <c r="C53" s="2">
        <v>79.7</v>
      </c>
    </row>
    <row r="54" spans="1:3" ht="18.75" thickBot="1" x14ac:dyDescent="0.3">
      <c r="A54" s="1">
        <v>5.9</v>
      </c>
      <c r="B54" s="1" t="s">
        <v>21</v>
      </c>
      <c r="C54" s="1">
        <v>85.5</v>
      </c>
    </row>
    <row r="55" spans="1:3" ht="18.75" thickBot="1" x14ac:dyDescent="0.3">
      <c r="A55" s="2">
        <v>2.5</v>
      </c>
      <c r="B55" s="2" t="s">
        <v>21</v>
      </c>
      <c r="C55" s="2">
        <v>88</v>
      </c>
    </row>
    <row r="56" spans="1:3" ht="18.75" thickBot="1" x14ac:dyDescent="0.3">
      <c r="A56" s="1">
        <v>0.1</v>
      </c>
      <c r="B56" s="1" t="s">
        <v>79</v>
      </c>
      <c r="C56" s="1">
        <v>88.1</v>
      </c>
    </row>
    <row r="57" spans="1:3" ht="18.75" thickBot="1" x14ac:dyDescent="0.3">
      <c r="A57" s="2">
        <v>4.3</v>
      </c>
      <c r="B57" s="2" t="s">
        <v>22</v>
      </c>
      <c r="C57" s="2">
        <v>92.5</v>
      </c>
    </row>
    <row r="58" spans="1:3" ht="18.75" thickBot="1" x14ac:dyDescent="0.3">
      <c r="A58" s="1">
        <v>1.3</v>
      </c>
      <c r="B58" s="1" t="s">
        <v>23</v>
      </c>
      <c r="C58" s="1">
        <v>93.8</v>
      </c>
    </row>
    <row r="59" spans="1:3" ht="18.75" thickBot="1" x14ac:dyDescent="0.3">
      <c r="A59" s="2">
        <v>1.1000000000000001</v>
      </c>
      <c r="B59" s="2" t="s">
        <v>24</v>
      </c>
      <c r="C59" s="2">
        <v>94.9</v>
      </c>
    </row>
    <row r="60" spans="1:3" ht="18.75" thickBot="1" x14ac:dyDescent="0.3">
      <c r="A60" s="1">
        <v>0.3</v>
      </c>
      <c r="B60" s="1" t="s">
        <v>25</v>
      </c>
      <c r="C60" s="1">
        <v>95.2</v>
      </c>
    </row>
    <row r="61" spans="1:3" ht="18.75" thickBot="1" x14ac:dyDescent="0.3">
      <c r="A61" s="2">
        <v>2.1</v>
      </c>
      <c r="B61" s="2" t="s">
        <v>26</v>
      </c>
      <c r="C61" s="2">
        <v>97.3</v>
      </c>
    </row>
    <row r="62" spans="1:3" ht="18.75" thickBot="1" x14ac:dyDescent="0.3">
      <c r="A62" s="1">
        <v>1.6</v>
      </c>
      <c r="B62" s="1" t="s">
        <v>27</v>
      </c>
      <c r="C62" s="1">
        <v>98.9</v>
      </c>
    </row>
    <row r="63" spans="1:3" ht="18.75" thickBot="1" x14ac:dyDescent="0.3">
      <c r="A63" s="2">
        <v>0.1</v>
      </c>
      <c r="B63" s="2" t="s">
        <v>28</v>
      </c>
      <c r="C63" s="2">
        <v>99</v>
      </c>
    </row>
    <row r="64" spans="1:3" ht="18.75" thickBot="1" x14ac:dyDescent="0.3">
      <c r="A64" s="1">
        <v>0.7</v>
      </c>
      <c r="B64" s="1" t="s">
        <v>29</v>
      </c>
      <c r="C64" s="1">
        <v>99.7</v>
      </c>
    </row>
    <row r="65" spans="1:3" ht="18.75" thickBot="1" x14ac:dyDescent="0.3">
      <c r="A65" s="2">
        <v>0.2</v>
      </c>
      <c r="B65" s="2" t="s">
        <v>30</v>
      </c>
      <c r="C65" s="2">
        <v>99.9</v>
      </c>
    </row>
    <row r="66" spans="1:3" ht="18.75" thickBot="1" x14ac:dyDescent="0.3">
      <c r="A66" s="1">
        <v>1</v>
      </c>
      <c r="B66" s="1" t="s">
        <v>31</v>
      </c>
      <c r="C66" s="1">
        <v>100.9</v>
      </c>
    </row>
    <row r="67" spans="1:3" ht="18.75" thickBot="1" x14ac:dyDescent="0.3">
      <c r="A67" s="2">
        <v>2.1</v>
      </c>
      <c r="B67" s="2" t="s">
        <v>28</v>
      </c>
      <c r="C67" s="2">
        <v>103</v>
      </c>
    </row>
    <row r="68" spans="1:3" ht="18.75" thickBot="1" x14ac:dyDescent="0.3">
      <c r="A68" s="1">
        <v>0.9</v>
      </c>
      <c r="B68" s="1" t="s">
        <v>32</v>
      </c>
      <c r="C68" s="1">
        <v>103.9</v>
      </c>
    </row>
    <row r="69" spans="1:3" ht="18.75" thickBot="1" x14ac:dyDescent="0.3">
      <c r="A69" s="2">
        <v>0</v>
      </c>
      <c r="B69" s="2" t="s">
        <v>80</v>
      </c>
      <c r="C69" s="2">
        <v>103.9</v>
      </c>
    </row>
    <row r="70" spans="1:3" ht="36.75" thickBot="1" x14ac:dyDescent="0.3">
      <c r="A70" s="1">
        <v>0</v>
      </c>
      <c r="B70" s="1" t="s">
        <v>94</v>
      </c>
      <c r="C70" s="1">
        <v>103.9</v>
      </c>
    </row>
    <row r="71" spans="1:3" ht="36.75" thickBot="1" x14ac:dyDescent="0.3">
      <c r="A71" s="2">
        <v>0</v>
      </c>
      <c r="B71" s="2" t="s">
        <v>81</v>
      </c>
      <c r="C71" s="2">
        <v>103.9</v>
      </c>
    </row>
    <row r="72" spans="1:3" ht="18.75" thickBot="1" x14ac:dyDescent="0.3">
      <c r="A72" s="1">
        <v>3.2</v>
      </c>
      <c r="B72" s="1" t="s">
        <v>33</v>
      </c>
      <c r="C72" s="1">
        <v>107.1</v>
      </c>
    </row>
    <row r="73" spans="1:3" ht="18.75" thickBot="1" x14ac:dyDescent="0.3">
      <c r="A73" s="2">
        <v>1</v>
      </c>
      <c r="B73" s="2" t="s">
        <v>34</v>
      </c>
      <c r="C73" s="2">
        <v>108.2</v>
      </c>
    </row>
    <row r="74" spans="1:3" ht="18.75" thickBot="1" x14ac:dyDescent="0.3">
      <c r="A74" s="1">
        <v>3.2</v>
      </c>
      <c r="B74" s="1" t="s">
        <v>35</v>
      </c>
      <c r="C74" s="1">
        <v>111.4</v>
      </c>
    </row>
    <row r="75" spans="1:3" ht="18.75" thickBot="1" x14ac:dyDescent="0.3">
      <c r="A75" s="2">
        <v>0.6</v>
      </c>
      <c r="B75" s="2" t="s">
        <v>36</v>
      </c>
      <c r="C75" s="2">
        <v>112</v>
      </c>
    </row>
    <row r="76" spans="1:3" ht="18.75" thickBot="1" x14ac:dyDescent="0.3">
      <c r="A76" s="1">
        <v>1.4</v>
      </c>
      <c r="B76" s="1" t="s">
        <v>37</v>
      </c>
      <c r="C76" s="1">
        <v>113.4</v>
      </c>
    </row>
    <row r="77" spans="1:3" ht="18.75" thickBot="1" x14ac:dyDescent="0.3">
      <c r="A77" s="2">
        <v>0.5</v>
      </c>
      <c r="B77" s="2" t="s">
        <v>32</v>
      </c>
      <c r="C77" s="2">
        <v>113.9</v>
      </c>
    </row>
    <row r="78" spans="1:3" ht="18.75" thickBot="1" x14ac:dyDescent="0.3">
      <c r="A78" s="1">
        <v>0.2</v>
      </c>
      <c r="B78" s="1" t="s">
        <v>38</v>
      </c>
      <c r="C78" s="1">
        <v>114.1</v>
      </c>
    </row>
    <row r="79" spans="1:3" ht="18.75" thickBot="1" x14ac:dyDescent="0.3">
      <c r="A79" s="2">
        <v>3.1</v>
      </c>
      <c r="B79" s="2" t="s">
        <v>39</v>
      </c>
      <c r="C79" s="2">
        <v>117.1</v>
      </c>
    </row>
    <row r="80" spans="1:3" ht="18.75" thickBot="1" x14ac:dyDescent="0.3">
      <c r="A80" s="1">
        <v>4.9000000000000004</v>
      </c>
      <c r="B80" s="1" t="s">
        <v>40</v>
      </c>
      <c r="C80" s="1">
        <v>122</v>
      </c>
    </row>
    <row r="81" spans="1:3" ht="18.75" thickBot="1" x14ac:dyDescent="0.3">
      <c r="A81" s="2">
        <v>4.5999999999999996</v>
      </c>
      <c r="B81" s="2" t="s">
        <v>41</v>
      </c>
      <c r="C81" s="2">
        <v>126.6</v>
      </c>
    </row>
    <row r="82" spans="1:3" ht="18.75" thickBot="1" x14ac:dyDescent="0.3">
      <c r="A82" s="1">
        <v>0.9</v>
      </c>
      <c r="B82" s="1" t="s">
        <v>42</v>
      </c>
      <c r="C82" s="1">
        <v>127.4</v>
      </c>
    </row>
    <row r="83" spans="1:3" ht="18.75" thickBot="1" x14ac:dyDescent="0.3">
      <c r="A83" s="2">
        <v>0.5</v>
      </c>
      <c r="B83" s="2" t="s">
        <v>43</v>
      </c>
      <c r="C83" s="2">
        <v>128</v>
      </c>
    </row>
    <row r="84" spans="1:3" ht="18.75" thickBot="1" x14ac:dyDescent="0.3">
      <c r="A84" s="1">
        <v>1.1000000000000001</v>
      </c>
      <c r="B84" s="1" t="s">
        <v>44</v>
      </c>
      <c r="C84" s="1">
        <v>129</v>
      </c>
    </row>
    <row r="85" spans="1:3" ht="18.75" thickBot="1" x14ac:dyDescent="0.3">
      <c r="A85" s="2">
        <v>0.1</v>
      </c>
      <c r="B85" s="2" t="s">
        <v>45</v>
      </c>
      <c r="C85" s="2">
        <v>129.19999999999999</v>
      </c>
    </row>
    <row r="86" spans="1:3" ht="18.75" thickBot="1" x14ac:dyDescent="0.3">
      <c r="A86" s="1">
        <v>0.1</v>
      </c>
      <c r="B86" s="1" t="s">
        <v>46</v>
      </c>
      <c r="C86" s="1">
        <v>129.19999999999999</v>
      </c>
    </row>
    <row r="87" spans="1:3" ht="18.75" thickBot="1" x14ac:dyDescent="0.3">
      <c r="A87" s="2">
        <v>0.8</v>
      </c>
      <c r="B87" s="2" t="s">
        <v>47</v>
      </c>
      <c r="C87" s="2">
        <v>130</v>
      </c>
    </row>
    <row r="88" spans="1:3" ht="18.75" thickBot="1" x14ac:dyDescent="0.3">
      <c r="A88" s="1">
        <v>0.5</v>
      </c>
      <c r="B88" s="1" t="s">
        <v>82</v>
      </c>
      <c r="C88" s="1">
        <v>130.5</v>
      </c>
    </row>
    <row r="89" spans="1:3" ht="36.75" thickBot="1" x14ac:dyDescent="0.3">
      <c r="A89" s="2">
        <v>0.1</v>
      </c>
      <c r="B89" s="2" t="s">
        <v>95</v>
      </c>
      <c r="C89" s="2">
        <v>130.6</v>
      </c>
    </row>
    <row r="90" spans="1:3" ht="18.75" thickBot="1" x14ac:dyDescent="0.3">
      <c r="A90" s="1">
        <v>0</v>
      </c>
      <c r="B90" s="1" t="s">
        <v>83</v>
      </c>
      <c r="C90" s="1">
        <v>130.6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Buzzee</dc:creator>
  <cp:lastModifiedBy>David Buzzee</cp:lastModifiedBy>
  <cp:lastPrinted>2021-11-23T03:55:03Z</cp:lastPrinted>
  <dcterms:created xsi:type="dcterms:W3CDTF">2021-07-11T19:51:23Z</dcterms:created>
  <dcterms:modified xsi:type="dcterms:W3CDTF">2022-03-29T15:18:36Z</dcterms:modified>
</cp:coreProperties>
</file>